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8_{3EDB333F-52E0-0E4A-A873-E3CCDB6F3828}" xr6:coauthVersionLast="36" xr6:coauthVersionMax="36" xr10:uidLastSave="{00000000-0000-0000-0000-000000000000}"/>
  <bookViews>
    <workbookView xWindow="1680" yWindow="460" windowWidth="23600" windowHeight="17540" xr2:uid="{CF9CC601-EE0A-D644-98B6-A802C4E36983}"/>
  </bookViews>
  <sheets>
    <sheet name="Control" sheetId="1" r:id="rId1"/>
    <sheet name="Chlorpromazine" sheetId="2" r:id="rId2"/>
    <sheet name="Chloroquine" sheetId="3" r:id="rId3"/>
    <sheet name="Bafiolmycin A1" sheetId="4" r:id="rId4"/>
    <sheet name="EIPA" sheetId="5" r:id="rId5"/>
    <sheet name="Cytochalasin D" sheetId="6" r:id="rId6"/>
    <sheet name="Nocadazole" sheetId="7" r:id="rId7"/>
    <sheet name="Fold increases" sheetId="8" r:id="rId8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8" l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2" i="8"/>
  <c r="H20" i="7"/>
  <c r="H19" i="7"/>
  <c r="G18" i="7"/>
  <c r="H5" i="7"/>
  <c r="H23" i="6"/>
  <c r="G21" i="6"/>
  <c r="H20" i="6"/>
  <c r="G19" i="6"/>
  <c r="G18" i="6"/>
  <c r="H10" i="6"/>
  <c r="G5" i="6"/>
  <c r="G23" i="5"/>
  <c r="H18" i="5"/>
  <c r="H5" i="5"/>
  <c r="G18" i="4"/>
  <c r="G10" i="4"/>
  <c r="H5" i="4"/>
  <c r="H19" i="3"/>
  <c r="H18" i="3"/>
  <c r="H10" i="3"/>
  <c r="H5" i="3"/>
  <c r="H19" i="2"/>
  <c r="G18" i="2"/>
  <c r="G10" i="2"/>
  <c r="H5" i="2"/>
  <c r="H23" i="1"/>
  <c r="H19" i="1"/>
  <c r="G18" i="1"/>
  <c r="H10" i="1"/>
  <c r="G5" i="1"/>
  <c r="H25" i="7"/>
  <c r="G25" i="7"/>
  <c r="H24" i="7"/>
  <c r="G24" i="7"/>
  <c r="H23" i="7"/>
  <c r="G23" i="7"/>
  <c r="H22" i="7"/>
  <c r="G22" i="7"/>
  <c r="H21" i="7"/>
  <c r="G21" i="7"/>
  <c r="G19" i="7"/>
  <c r="H18" i="7"/>
  <c r="H17" i="7"/>
  <c r="G17" i="7"/>
  <c r="H16" i="7"/>
  <c r="G16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4" i="7"/>
  <c r="G4" i="7"/>
  <c r="H3" i="7"/>
  <c r="G3" i="7"/>
  <c r="H25" i="6"/>
  <c r="G25" i="6"/>
  <c r="H24" i="6"/>
  <c r="G24" i="6"/>
  <c r="G23" i="6"/>
  <c r="H22" i="6"/>
  <c r="G22" i="6"/>
  <c r="H21" i="6"/>
  <c r="H17" i="6"/>
  <c r="G17" i="6"/>
  <c r="H16" i="6"/>
  <c r="G16" i="6"/>
  <c r="H12" i="6"/>
  <c r="G12" i="6"/>
  <c r="H11" i="6"/>
  <c r="G11" i="6"/>
  <c r="H9" i="6"/>
  <c r="G9" i="6"/>
  <c r="H8" i="6"/>
  <c r="G8" i="6"/>
  <c r="H7" i="6"/>
  <c r="G7" i="6"/>
  <c r="H6" i="6"/>
  <c r="G6" i="6"/>
  <c r="H5" i="6"/>
  <c r="H4" i="6"/>
  <c r="G4" i="6"/>
  <c r="H25" i="5"/>
  <c r="G25" i="5"/>
  <c r="H24" i="5"/>
  <c r="G24" i="5"/>
  <c r="H23" i="5"/>
  <c r="H22" i="5"/>
  <c r="G22" i="5"/>
  <c r="H21" i="5"/>
  <c r="G21" i="5"/>
  <c r="H20" i="5"/>
  <c r="G20" i="5"/>
  <c r="H19" i="5"/>
  <c r="G19" i="5"/>
  <c r="H17" i="5"/>
  <c r="G17" i="5"/>
  <c r="H16" i="5"/>
  <c r="G16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4" i="5"/>
  <c r="G4" i="5"/>
  <c r="H3" i="5"/>
  <c r="G3" i="5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H17" i="4"/>
  <c r="G17" i="4"/>
  <c r="H16" i="4"/>
  <c r="G16" i="4"/>
  <c r="H12" i="4"/>
  <c r="G12" i="4"/>
  <c r="H11" i="4"/>
  <c r="G11" i="4"/>
  <c r="H10" i="4"/>
  <c r="H9" i="4"/>
  <c r="G9" i="4"/>
  <c r="H8" i="4"/>
  <c r="G8" i="4"/>
  <c r="H7" i="4"/>
  <c r="G7" i="4"/>
  <c r="H6" i="4"/>
  <c r="G6" i="4"/>
  <c r="G5" i="4"/>
  <c r="H4" i="4"/>
  <c r="G4" i="4"/>
  <c r="H3" i="4"/>
  <c r="G3" i="4"/>
  <c r="H25" i="3"/>
  <c r="G25" i="3"/>
  <c r="H24" i="3"/>
  <c r="G24" i="3"/>
  <c r="H23" i="3"/>
  <c r="G23" i="3"/>
  <c r="H22" i="3"/>
  <c r="G22" i="3"/>
  <c r="H21" i="3"/>
  <c r="G21" i="3"/>
  <c r="H20" i="3"/>
  <c r="G20" i="3"/>
  <c r="H17" i="3"/>
  <c r="G17" i="3"/>
  <c r="H16" i="3"/>
  <c r="G16" i="3"/>
  <c r="H12" i="3"/>
  <c r="G12" i="3"/>
  <c r="H11" i="3"/>
  <c r="G11" i="3"/>
  <c r="H9" i="3"/>
  <c r="G9" i="3"/>
  <c r="H8" i="3"/>
  <c r="G8" i="3"/>
  <c r="H7" i="3"/>
  <c r="G7" i="3"/>
  <c r="H6" i="3"/>
  <c r="G6" i="3"/>
  <c r="H4" i="3"/>
  <c r="G4" i="3"/>
  <c r="H3" i="3"/>
  <c r="G3" i="3"/>
  <c r="H25" i="2"/>
  <c r="G25" i="2"/>
  <c r="H24" i="2"/>
  <c r="G24" i="2"/>
  <c r="H23" i="2"/>
  <c r="G23" i="2"/>
  <c r="H22" i="2"/>
  <c r="G22" i="2"/>
  <c r="H21" i="2"/>
  <c r="G21" i="2"/>
  <c r="H20" i="2"/>
  <c r="G20" i="2"/>
  <c r="G19" i="2"/>
  <c r="H18" i="2"/>
  <c r="H17" i="2"/>
  <c r="G17" i="2"/>
  <c r="H16" i="2"/>
  <c r="G16" i="2"/>
  <c r="H12" i="2"/>
  <c r="G12" i="2"/>
  <c r="H11" i="2"/>
  <c r="G11" i="2"/>
  <c r="H10" i="2"/>
  <c r="H9" i="2"/>
  <c r="G9" i="2"/>
  <c r="H8" i="2"/>
  <c r="G8" i="2"/>
  <c r="H7" i="2"/>
  <c r="G7" i="2"/>
  <c r="H6" i="2"/>
  <c r="G6" i="2"/>
  <c r="G5" i="2"/>
  <c r="H4" i="2"/>
  <c r="G4" i="2"/>
  <c r="H3" i="2"/>
  <c r="G3" i="2"/>
  <c r="G16" i="1"/>
  <c r="H16" i="1"/>
  <c r="G17" i="1"/>
  <c r="H17" i="1"/>
  <c r="G19" i="1"/>
  <c r="G20" i="1"/>
  <c r="H20" i="1"/>
  <c r="G21" i="1"/>
  <c r="H21" i="1"/>
  <c r="G22" i="1"/>
  <c r="H22" i="1"/>
  <c r="G23" i="1"/>
  <c r="G24" i="1"/>
  <c r="H24" i="1"/>
  <c r="G25" i="1"/>
  <c r="H25" i="1"/>
  <c r="H4" i="1"/>
  <c r="H5" i="1"/>
  <c r="H6" i="1"/>
  <c r="H7" i="1"/>
  <c r="H8" i="1"/>
  <c r="H9" i="1"/>
  <c r="H11" i="1"/>
  <c r="H12" i="1"/>
  <c r="H3" i="1"/>
  <c r="G4" i="1"/>
  <c r="G6" i="1"/>
  <c r="G7" i="1"/>
  <c r="G8" i="1"/>
  <c r="G9" i="1"/>
  <c r="G11" i="1"/>
  <c r="G12" i="1"/>
  <c r="G3" i="1"/>
  <c r="G20" i="7"/>
  <c r="G5" i="7"/>
  <c r="H18" i="6"/>
  <c r="H19" i="6"/>
  <c r="G20" i="6"/>
  <c r="G10" i="6"/>
  <c r="G18" i="5"/>
  <c r="G5" i="5"/>
  <c r="G18" i="3"/>
  <c r="G19" i="3"/>
  <c r="G5" i="3"/>
  <c r="G10" i="3"/>
  <c r="H18" i="1"/>
  <c r="G10" i="1"/>
</calcChain>
</file>

<file path=xl/sharedStrings.xml><?xml version="1.0" encoding="utf-8"?>
<sst xmlns="http://schemas.openxmlformats.org/spreadsheetml/2006/main" count="70" uniqueCount="15">
  <si>
    <t>Control</t>
  </si>
  <si>
    <t>SA</t>
  </si>
  <si>
    <t>Fold increase</t>
  </si>
  <si>
    <t>Inhibitor</t>
  </si>
  <si>
    <t>CPZ</t>
  </si>
  <si>
    <t>CQN</t>
  </si>
  <si>
    <t>BAF</t>
  </si>
  <si>
    <t>EIPA</t>
  </si>
  <si>
    <t>CYT</t>
  </si>
  <si>
    <t>NOC</t>
  </si>
  <si>
    <t>[OKT10-SAP]</t>
  </si>
  <si>
    <t>Mean</t>
  </si>
  <si>
    <t>SD</t>
  </si>
  <si>
    <t xml:space="preserve"> + 1 µg/ml SA</t>
  </si>
  <si>
    <t>Absorbances are presented as a percentage of control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</si>
</sst>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B3B1A-FB40-D640-A6B5-43A00D5FBF9E}">
  <dimension ref="A2:H28"/>
  <sheetViews>
    <sheetView tabSelected="1" zoomScale="89" workbookViewId="0">
      <selection activeCell="B31" sqref="B31"/>
    </sheetView>
  </sheetViews>
  <sheetFormatPr baseColWidth="10" defaultRowHeight="16" x14ac:dyDescent="0.2"/>
  <sheetData>
    <row r="2" spans="1:8" x14ac:dyDescent="0.2">
      <c r="A2" t="s">
        <v>10</v>
      </c>
      <c r="B2" s="4" t="s">
        <v>0</v>
      </c>
      <c r="C2" s="4"/>
      <c r="D2" s="4"/>
      <c r="E2" s="4"/>
      <c r="G2" t="s">
        <v>11</v>
      </c>
      <c r="H2" t="s">
        <v>12</v>
      </c>
    </row>
    <row r="3" spans="1:8" x14ac:dyDescent="0.2">
      <c r="A3" s="2">
        <v>9.9999999999999998E-17</v>
      </c>
      <c r="B3">
        <v>95.349637646518914</v>
      </c>
      <c r="C3">
        <v>107.92346397982435</v>
      </c>
      <c r="D3">
        <v>101.94674423808459</v>
      </c>
      <c r="E3">
        <v>94.745295555591994</v>
      </c>
      <c r="G3">
        <f>AVERAGE(B3:E3)</f>
        <v>99.991285355004962</v>
      </c>
      <c r="H3">
        <f>STDEV(B3:E3)</f>
        <v>6.2131199785801465</v>
      </c>
    </row>
    <row r="4" spans="1:8" x14ac:dyDescent="0.2">
      <c r="A4" s="2">
        <v>1.0000000000000001E-15</v>
      </c>
      <c r="B4">
        <v>100.75466406613511</v>
      </c>
      <c r="C4">
        <v>108.45161368925062</v>
      </c>
      <c r="D4">
        <v>97.479461688457008</v>
      </c>
      <c r="E4">
        <v>93.050547142880603</v>
      </c>
      <c r="G4">
        <f t="shared" ref="G4:G12" si="0">AVERAGE(B4:E4)</f>
        <v>99.934071646680835</v>
      </c>
      <c r="H4">
        <f t="shared" ref="H4:H12" si="1">STDEV(B4:E4)</f>
        <v>6.4969201423248615</v>
      </c>
    </row>
    <row r="5" spans="1:8" x14ac:dyDescent="0.2">
      <c r="A5" s="2">
        <v>1E-14</v>
      </c>
      <c r="B5">
        <v>101.51315244341615</v>
      </c>
      <c r="C5">
        <v>107.38343547070507</v>
      </c>
      <c r="D5">
        <v>93.26790908800308</v>
      </c>
      <c r="E5">
        <v>89.543528073543001</v>
      </c>
      <c r="G5">
        <f t="shared" si="0"/>
        <v>97.927006268916813</v>
      </c>
      <c r="H5">
        <f t="shared" si="1"/>
        <v>8.0472436446031281</v>
      </c>
    </row>
    <row r="6" spans="1:8" x14ac:dyDescent="0.2">
      <c r="A6" s="2">
        <v>1E-13</v>
      </c>
      <c r="B6">
        <v>92.789898719493152</v>
      </c>
      <c r="C6">
        <v>102.15859111343951</v>
      </c>
      <c r="D6">
        <v>96.10331489946617</v>
      </c>
      <c r="E6">
        <v>85.350351910488399</v>
      </c>
      <c r="G6">
        <f t="shared" si="0"/>
        <v>94.100539160721809</v>
      </c>
      <c r="H6">
        <f t="shared" si="1"/>
        <v>7.0053995178179527</v>
      </c>
    </row>
    <row r="7" spans="1:8" x14ac:dyDescent="0.2">
      <c r="A7" s="2">
        <v>9.9999999999999998E-13</v>
      </c>
      <c r="B7">
        <v>97.382896405784905</v>
      </c>
      <c r="D7">
        <v>88.520921906466768</v>
      </c>
      <c r="E7">
        <v>69.562613817203399</v>
      </c>
      <c r="G7">
        <f t="shared" si="0"/>
        <v>85.155477376485024</v>
      </c>
      <c r="H7">
        <f t="shared" si="1"/>
        <v>14.212202274468947</v>
      </c>
    </row>
    <row r="8" spans="1:8" x14ac:dyDescent="0.2">
      <c r="A8" s="2">
        <v>9.9999999999999994E-12</v>
      </c>
      <c r="B8">
        <v>82.242448578949706</v>
      </c>
      <c r="C8">
        <v>99.263819003642851</v>
      </c>
      <c r="D8">
        <v>84.036057922833493</v>
      </c>
      <c r="E8">
        <v>62.034682460256256</v>
      </c>
      <c r="G8">
        <f t="shared" si="0"/>
        <v>81.894251991420575</v>
      </c>
      <c r="H8">
        <f t="shared" si="1"/>
        <v>15.284119576286052</v>
      </c>
    </row>
    <row r="9" spans="1:8" x14ac:dyDescent="0.2">
      <c r="A9" s="2">
        <v>1E-10</v>
      </c>
      <c r="B9">
        <v>72.49300469752886</v>
      </c>
      <c r="C9">
        <v>76.03802434240184</v>
      </c>
      <c r="D9">
        <v>69.696001022919802</v>
      </c>
      <c r="E9">
        <v>53.305825800206719</v>
      </c>
      <c r="G9">
        <f t="shared" si="0"/>
        <v>67.883213965764298</v>
      </c>
      <c r="H9">
        <f t="shared" si="1"/>
        <v>10.0587863004359</v>
      </c>
    </row>
    <row r="10" spans="1:8" x14ac:dyDescent="0.2">
      <c r="A10" s="2">
        <v>1.0000000000000001E-9</v>
      </c>
      <c r="B10">
        <v>41.814380684679165</v>
      </c>
      <c r="C10">
        <v>48.619013389539354</v>
      </c>
      <c r="D10">
        <v>50.671291116580896</v>
      </c>
      <c r="E10">
        <v>36.631502961298054</v>
      </c>
      <c r="G10">
        <f t="shared" si="0"/>
        <v>44.434047038024367</v>
      </c>
      <c r="H10">
        <f t="shared" si="1"/>
        <v>6.4332340993445225</v>
      </c>
    </row>
    <row r="11" spans="1:8" x14ac:dyDescent="0.2">
      <c r="A11" s="2">
        <v>1E-8</v>
      </c>
      <c r="B11">
        <v>40.169926891918593</v>
      </c>
      <c r="C11">
        <v>40.857588420911569</v>
      </c>
      <c r="D11">
        <v>42.473547933382349</v>
      </c>
      <c r="E11">
        <v>39.780322543599198</v>
      </c>
      <c r="G11">
        <f t="shared" si="0"/>
        <v>40.820346447452927</v>
      </c>
      <c r="H11">
        <f t="shared" si="1"/>
        <v>1.1887188392656154</v>
      </c>
    </row>
    <row r="12" spans="1:8" x14ac:dyDescent="0.2">
      <c r="A12" s="2">
        <v>9.9999999999999995E-8</v>
      </c>
      <c r="B12">
        <v>37.755511788439108</v>
      </c>
      <c r="C12">
        <v>41.913887839764136</v>
      </c>
      <c r="D12">
        <v>33.256081577853784</v>
      </c>
      <c r="E12">
        <v>38.410742703394398</v>
      </c>
      <c r="G12">
        <f t="shared" si="0"/>
        <v>37.834055977362858</v>
      </c>
      <c r="H12">
        <f t="shared" si="1"/>
        <v>3.5562908766306793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101.57932853200566</v>
      </c>
      <c r="C16">
        <v>127.17670212500934</v>
      </c>
      <c r="D16">
        <v>93.768541456402701</v>
      </c>
      <c r="E16">
        <v>105.44214266015599</v>
      </c>
      <c r="G16">
        <f t="shared" ref="G16:G25" si="2">AVERAGE(B16:E16)</f>
        <v>106.99167869339342</v>
      </c>
      <c r="H16">
        <f t="shared" ref="H16:H25" si="3">STDEV(B16:E16)</f>
        <v>14.305955933467709</v>
      </c>
    </row>
    <row r="17" spans="1:8" x14ac:dyDescent="0.2">
      <c r="A17">
        <v>1.0000000000000001E-15</v>
      </c>
      <c r="B17">
        <v>93.03490780564124</v>
      </c>
      <c r="C17">
        <v>119.98870647633755</v>
      </c>
      <c r="D17">
        <v>91.13068477230324</v>
      </c>
      <c r="E17">
        <v>100.708434047662</v>
      </c>
      <c r="G17">
        <f t="shared" si="2"/>
        <v>101.21568327548601</v>
      </c>
      <c r="H17">
        <f t="shared" si="3"/>
        <v>13.182260605020778</v>
      </c>
    </row>
    <row r="18" spans="1:8" x14ac:dyDescent="0.2">
      <c r="A18">
        <v>1E-14</v>
      </c>
      <c r="B18">
        <v>103.68524066813197</v>
      </c>
      <c r="C18">
        <v>139.72372387334644</v>
      </c>
      <c r="D18">
        <v>88.333792091017514</v>
      </c>
      <c r="E18">
        <v>96.190483915448993</v>
      </c>
      <c r="G18">
        <f t="shared" si="2"/>
        <v>106.98331013698623</v>
      </c>
      <c r="H18">
        <f t="shared" si="3"/>
        <v>22.709040600934287</v>
      </c>
    </row>
    <row r="19" spans="1:8" x14ac:dyDescent="0.2">
      <c r="A19">
        <v>1E-13</v>
      </c>
      <c r="B19">
        <v>83.162415359181111</v>
      </c>
      <c r="C19">
        <v>114.26098004534018</v>
      </c>
      <c r="D19">
        <v>85.373275835703566</v>
      </c>
      <c r="E19">
        <v>94.941842544976737</v>
      </c>
      <c r="G19">
        <f t="shared" si="2"/>
        <v>94.434628446300394</v>
      </c>
      <c r="H19">
        <f t="shared" si="3"/>
        <v>14.171713409530945</v>
      </c>
    </row>
    <row r="20" spans="1:8" x14ac:dyDescent="0.2">
      <c r="A20">
        <v>9.9999999999999998E-13</v>
      </c>
      <c r="B20">
        <v>56.263578952702474</v>
      </c>
      <c r="D20">
        <v>74.853962137199119</v>
      </c>
      <c r="E20">
        <v>56.18805054912967</v>
      </c>
      <c r="G20">
        <f t="shared" si="2"/>
        <v>62.435197213010419</v>
      </c>
      <c r="H20">
        <f t="shared" si="3"/>
        <v>10.755032209000195</v>
      </c>
    </row>
    <row r="21" spans="1:8" x14ac:dyDescent="0.2">
      <c r="A21">
        <v>9.9999999999999994E-12</v>
      </c>
      <c r="B21">
        <v>26.254647723169889</v>
      </c>
      <c r="C21">
        <v>48.844074636904907</v>
      </c>
      <c r="E21">
        <v>24.249306490599096</v>
      </c>
      <c r="G21">
        <f t="shared" si="2"/>
        <v>33.116009616891297</v>
      </c>
      <c r="H21">
        <f t="shared" si="3"/>
        <v>13.657758612601638</v>
      </c>
    </row>
    <row r="22" spans="1:8" x14ac:dyDescent="0.2">
      <c r="A22">
        <v>1E-10</v>
      </c>
      <c r="B22">
        <v>15.770271040646595</v>
      </c>
      <c r="C22">
        <v>30.914775416656287</v>
      </c>
      <c r="D22">
        <v>28.938434718781537</v>
      </c>
      <c r="E22">
        <v>19.423129957983875</v>
      </c>
      <c r="G22">
        <f t="shared" si="2"/>
        <v>23.761652783517075</v>
      </c>
      <c r="H22">
        <f t="shared" si="3"/>
        <v>7.3178138146572334</v>
      </c>
    </row>
    <row r="23" spans="1:8" x14ac:dyDescent="0.2">
      <c r="A23">
        <v>1.0000000000000001E-9</v>
      </c>
      <c r="B23">
        <v>14.507230495398197</v>
      </c>
      <c r="C23">
        <v>24.174783886799034</v>
      </c>
      <c r="D23">
        <v>26.615591644493378</v>
      </c>
      <c r="E23">
        <v>17.518615252340087</v>
      </c>
      <c r="G23">
        <f t="shared" si="2"/>
        <v>20.704055319757671</v>
      </c>
      <c r="H23">
        <f t="shared" si="3"/>
        <v>5.6432816939453021</v>
      </c>
    </row>
    <row r="24" spans="1:8" x14ac:dyDescent="0.2">
      <c r="A24">
        <v>1E-8</v>
      </c>
      <c r="B24">
        <v>13.374674580200541</v>
      </c>
      <c r="C24">
        <v>23.981714456540693</v>
      </c>
      <c r="D24">
        <v>19.174542006911942</v>
      </c>
      <c r="E24">
        <v>15.156627678730755</v>
      </c>
      <c r="G24">
        <f t="shared" si="2"/>
        <v>17.921889680595982</v>
      </c>
      <c r="H24">
        <f t="shared" si="3"/>
        <v>4.7121988241160491</v>
      </c>
    </row>
    <row r="25" spans="1:8" x14ac:dyDescent="0.2">
      <c r="A25">
        <v>9.9999999999999995E-8</v>
      </c>
      <c r="B25">
        <v>13.6989858937247</v>
      </c>
      <c r="C25">
        <v>21.732144191724171</v>
      </c>
      <c r="D25">
        <v>16.002997216870046</v>
      </c>
      <c r="E25">
        <v>14.373083724023815</v>
      </c>
      <c r="G25">
        <f t="shared" si="2"/>
        <v>16.451802756585682</v>
      </c>
      <c r="H25">
        <f t="shared" si="3"/>
        <v>3.650685122042459</v>
      </c>
    </row>
    <row r="28" spans="1:8" x14ac:dyDescent="0.2">
      <c r="A28" t="s">
        <v>14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F538-E510-024E-A9A3-F01FCA1D4EE5}">
  <dimension ref="A2:H25"/>
  <sheetViews>
    <sheetView zoomScale="125" workbookViewId="0">
      <selection activeCell="A15" sqref="A15:H15"/>
    </sheetView>
  </sheetViews>
  <sheetFormatPr baseColWidth="10" defaultRowHeight="16" x14ac:dyDescent="0.2"/>
  <sheetData>
    <row r="2" spans="1:8" x14ac:dyDescent="0.2">
      <c r="A2" t="s">
        <v>10</v>
      </c>
      <c r="B2" s="4" t="s">
        <v>0</v>
      </c>
      <c r="C2" s="4"/>
      <c r="D2" s="4"/>
      <c r="E2" s="4"/>
      <c r="G2" t="s">
        <v>11</v>
      </c>
      <c r="H2" t="s">
        <v>12</v>
      </c>
    </row>
    <row r="3" spans="1:8" x14ac:dyDescent="0.2">
      <c r="A3">
        <v>9.9999999999999998E-17</v>
      </c>
      <c r="B3">
        <v>110.64961478870616</v>
      </c>
      <c r="C3">
        <v>102.18292978534301</v>
      </c>
      <c r="D3">
        <v>85.232122495520443</v>
      </c>
      <c r="E3">
        <v>107.15588533324616</v>
      </c>
      <c r="G3">
        <f>AVERAGE(B3:E3)</f>
        <v>101.30513810070394</v>
      </c>
      <c r="H3">
        <f>STDEV(B3:E3)</f>
        <v>11.264440164189416</v>
      </c>
    </row>
    <row r="4" spans="1:8" x14ac:dyDescent="0.2">
      <c r="A4">
        <v>1.0000000000000001E-15</v>
      </c>
      <c r="B4">
        <v>90.62182207337915</v>
      </c>
      <c r="C4">
        <v>93.868674082253776</v>
      </c>
      <c r="D4">
        <v>128.25378726176905</v>
      </c>
      <c r="G4">
        <f t="shared" ref="G4:G12" si="0">AVERAGE(B4:E4)</f>
        <v>104.24809447246732</v>
      </c>
      <c r="H4">
        <f t="shared" ref="H4:H12" si="1">STDEV(B4:E4)</f>
        <v>20.852828985838684</v>
      </c>
    </row>
    <row r="5" spans="1:8" x14ac:dyDescent="0.2">
      <c r="A5">
        <v>1E-14</v>
      </c>
      <c r="B5">
        <v>115.63952528764396</v>
      </c>
      <c r="C5">
        <v>114.33874689146849</v>
      </c>
      <c r="D5">
        <v>98.273334419286527</v>
      </c>
      <c r="E5">
        <v>104.65465956264505</v>
      </c>
      <c r="G5">
        <f t="shared" si="0"/>
        <v>108.22656654026102</v>
      </c>
      <c r="H5">
        <f t="shared" si="1"/>
        <v>8.2489606445666439</v>
      </c>
    </row>
    <row r="6" spans="1:8" x14ac:dyDescent="0.2">
      <c r="A6">
        <v>1E-13</v>
      </c>
      <c r="B6">
        <v>108.31438778824295</v>
      </c>
      <c r="C6">
        <v>89.819278730911151</v>
      </c>
      <c r="D6">
        <v>101.67291089754031</v>
      </c>
      <c r="E6">
        <v>91.975070549907926</v>
      </c>
      <c r="G6">
        <f t="shared" si="0"/>
        <v>97.945411991650573</v>
      </c>
      <c r="H6">
        <f t="shared" si="1"/>
        <v>8.6233969692152623</v>
      </c>
    </row>
    <row r="7" spans="1:8" x14ac:dyDescent="0.2">
      <c r="A7">
        <v>9.9999999999999998E-13</v>
      </c>
      <c r="B7">
        <v>105.96141320455688</v>
      </c>
      <c r="C7">
        <v>96.015244148778606</v>
      </c>
      <c r="D7">
        <v>106.84204810772655</v>
      </c>
      <c r="E7">
        <v>87.533095806230179</v>
      </c>
      <c r="G7">
        <f t="shared" si="0"/>
        <v>99.087950316823054</v>
      </c>
      <c r="H7">
        <f t="shared" si="1"/>
        <v>9.1346722359746</v>
      </c>
    </row>
    <row r="8" spans="1:8" x14ac:dyDescent="0.2">
      <c r="A8">
        <v>9.9999999999999994E-12</v>
      </c>
      <c r="B8">
        <v>78.918355792899902</v>
      </c>
      <c r="C8">
        <v>86.932047725497597</v>
      </c>
      <c r="D8">
        <v>83.433241027311723</v>
      </c>
      <c r="E8">
        <v>83.793678292419827</v>
      </c>
      <c r="G8">
        <f t="shared" si="0"/>
        <v>83.269330709532269</v>
      </c>
      <c r="H8">
        <f t="shared" si="1"/>
        <v>3.2989031330711813</v>
      </c>
    </row>
    <row r="9" spans="1:8" x14ac:dyDescent="0.2">
      <c r="A9">
        <v>1E-10</v>
      </c>
      <c r="B9">
        <v>62.974991880480673</v>
      </c>
      <c r="C9">
        <v>87.475647966100169</v>
      </c>
      <c r="D9">
        <v>89.505891296085153</v>
      </c>
      <c r="E9">
        <v>71.26793710979635</v>
      </c>
      <c r="G9">
        <f t="shared" si="0"/>
        <v>77.806117063115579</v>
      </c>
      <c r="H9">
        <f t="shared" si="1"/>
        <v>12.820486421754959</v>
      </c>
    </row>
    <row r="10" spans="1:8" x14ac:dyDescent="0.2">
      <c r="A10">
        <v>1.0000000000000001E-9</v>
      </c>
      <c r="B10">
        <v>39.59929506599439</v>
      </c>
      <c r="C10">
        <v>64.840151902825298</v>
      </c>
      <c r="D10">
        <v>66.43753054243362</v>
      </c>
      <c r="E10">
        <v>53.675677442552221</v>
      </c>
      <c r="G10">
        <f t="shared" si="0"/>
        <v>56.138163738451382</v>
      </c>
      <c r="H10">
        <f t="shared" si="1"/>
        <v>12.401607023529202</v>
      </c>
    </row>
    <row r="11" spans="1:8" x14ac:dyDescent="0.2">
      <c r="A11">
        <v>1E-8</v>
      </c>
      <c r="B11">
        <v>30.976099329673776</v>
      </c>
      <c r="C11">
        <v>54.837189259069746</v>
      </c>
      <c r="D11">
        <v>54.810229679100829</v>
      </c>
      <c r="E11">
        <v>51.094694864838367</v>
      </c>
      <c r="G11">
        <f t="shared" si="0"/>
        <v>47.929553283170684</v>
      </c>
      <c r="H11">
        <f t="shared" si="1"/>
        <v>11.438194272209024</v>
      </c>
    </row>
    <row r="12" spans="1:8" x14ac:dyDescent="0.2">
      <c r="A12">
        <v>9.9999999999999995E-8</v>
      </c>
      <c r="B12">
        <v>33.327299155037558</v>
      </c>
      <c r="C12">
        <v>54.080368445150697</v>
      </c>
      <c r="D12">
        <v>53.513601563772603</v>
      </c>
      <c r="E12">
        <v>46.515869643382473</v>
      </c>
      <c r="G12">
        <f t="shared" si="0"/>
        <v>46.859284701835833</v>
      </c>
      <c r="H12">
        <f t="shared" si="1"/>
        <v>9.654990938510366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91.219679644482369</v>
      </c>
      <c r="C16">
        <v>105.55585558825911</v>
      </c>
      <c r="D16">
        <v>74.633612262454051</v>
      </c>
      <c r="E16">
        <v>113.34707249025459</v>
      </c>
      <c r="G16">
        <f t="shared" ref="G16:G25" si="2">AVERAGE(B16:E16)</f>
        <v>96.189054996362529</v>
      </c>
      <c r="H16">
        <f t="shared" ref="H16:H25" si="3">STDEV(B16:E16)</f>
        <v>17.043731208196412</v>
      </c>
    </row>
    <row r="17" spans="1:8" x14ac:dyDescent="0.2">
      <c r="A17">
        <v>1.0000000000000001E-15</v>
      </c>
      <c r="B17">
        <v>75.465078341598129</v>
      </c>
      <c r="C17">
        <v>95.028758134636689</v>
      </c>
      <c r="D17">
        <v>85.862203800735116</v>
      </c>
      <c r="E17">
        <v>103.54625786194092</v>
      </c>
      <c r="G17">
        <f t="shared" si="2"/>
        <v>89.975574534727713</v>
      </c>
      <c r="H17">
        <f t="shared" si="3"/>
        <v>12.071625533014535</v>
      </c>
    </row>
    <row r="18" spans="1:8" x14ac:dyDescent="0.2">
      <c r="A18">
        <v>1E-14</v>
      </c>
      <c r="B18">
        <v>72.914975437554801</v>
      </c>
      <c r="C18">
        <v>82.147004023438555</v>
      </c>
      <c r="D18">
        <v>78.193477750840714</v>
      </c>
      <c r="E18">
        <v>106.31871603690129</v>
      </c>
      <c r="G18">
        <f t="shared" si="2"/>
        <v>84.893543312183851</v>
      </c>
      <c r="H18">
        <f t="shared" si="3"/>
        <v>14.775638409241774</v>
      </c>
    </row>
    <row r="19" spans="1:8" x14ac:dyDescent="0.2">
      <c r="A19">
        <v>1E-13</v>
      </c>
      <c r="B19">
        <v>66.462404846618085</v>
      </c>
      <c r="C19">
        <v>87.828423298139484</v>
      </c>
      <c r="D19">
        <v>77.176820208023784</v>
      </c>
      <c r="E19">
        <v>113.17792532249754</v>
      </c>
      <c r="G19">
        <f t="shared" si="2"/>
        <v>86.161393418819728</v>
      </c>
      <c r="H19">
        <f t="shared" si="3"/>
        <v>20.012035472592228</v>
      </c>
    </row>
    <row r="20" spans="1:8" x14ac:dyDescent="0.2">
      <c r="A20">
        <v>9.9999999999999998E-13</v>
      </c>
      <c r="B20">
        <v>82.32308003939886</v>
      </c>
      <c r="C20">
        <v>85.737045337941822</v>
      </c>
      <c r="D20">
        <v>88.629076405724575</v>
      </c>
      <c r="E20">
        <v>100.32274057296172</v>
      </c>
      <c r="G20">
        <f t="shared" si="2"/>
        <v>89.252985589006741</v>
      </c>
      <c r="H20">
        <f t="shared" si="3"/>
        <v>7.8169509155706924</v>
      </c>
    </row>
    <row r="21" spans="1:8" x14ac:dyDescent="0.2">
      <c r="A21">
        <v>9.9999999999999994E-12</v>
      </c>
      <c r="B21">
        <v>72.476144971772896</v>
      </c>
      <c r="C21">
        <v>81.065536143439644</v>
      </c>
      <c r="D21">
        <v>69.110815672167064</v>
      </c>
      <c r="E21">
        <v>106.71339276166775</v>
      </c>
      <c r="G21">
        <f t="shared" si="2"/>
        <v>82.341472387261845</v>
      </c>
      <c r="H21">
        <f t="shared" si="3"/>
        <v>17.009737193366231</v>
      </c>
    </row>
    <row r="22" spans="1:8" x14ac:dyDescent="0.2">
      <c r="A22">
        <v>1E-10</v>
      </c>
      <c r="B22">
        <v>59.56450947010989</v>
      </c>
      <c r="C22">
        <v>83.607863257095019</v>
      </c>
      <c r="D22">
        <v>71.244232423555175</v>
      </c>
      <c r="E22">
        <v>89.639249919800903</v>
      </c>
      <c r="G22">
        <f t="shared" si="2"/>
        <v>76.013963767640234</v>
      </c>
      <c r="H22">
        <f t="shared" si="3"/>
        <v>13.374735087289269</v>
      </c>
    </row>
    <row r="23" spans="1:8" x14ac:dyDescent="0.2">
      <c r="A23">
        <v>1.0000000000000001E-9</v>
      </c>
      <c r="B23">
        <v>35.645929685071877</v>
      </c>
      <c r="C23">
        <v>54.405530202792093</v>
      </c>
      <c r="D23">
        <v>47.895518886368976</v>
      </c>
      <c r="E23">
        <v>75.885835382865594</v>
      </c>
      <c r="G23">
        <f t="shared" si="2"/>
        <v>53.458203539274635</v>
      </c>
      <c r="H23">
        <f t="shared" si="3"/>
        <v>16.853453239854176</v>
      </c>
    </row>
    <row r="24" spans="1:8" x14ac:dyDescent="0.2">
      <c r="A24">
        <v>1E-8</v>
      </c>
      <c r="B24">
        <v>29.343656209265539</v>
      </c>
      <c r="C24">
        <v>47.194394188966591</v>
      </c>
      <c r="D24">
        <v>45.716743567685938</v>
      </c>
      <c r="E24">
        <v>71.486064800863218</v>
      </c>
      <c r="G24">
        <f t="shared" si="2"/>
        <v>48.435214691695322</v>
      </c>
      <c r="H24">
        <f t="shared" si="3"/>
        <v>17.366241358983693</v>
      </c>
    </row>
    <row r="25" spans="1:8" x14ac:dyDescent="0.2">
      <c r="A25">
        <v>9.9999999999999995E-8</v>
      </c>
      <c r="B25">
        <v>28.878848464325308</v>
      </c>
      <c r="C25">
        <v>54.748467582966541</v>
      </c>
      <c r="D25">
        <v>42.263236099163215</v>
      </c>
      <c r="E25">
        <v>55.595952133295746</v>
      </c>
      <c r="G25">
        <f t="shared" si="2"/>
        <v>45.371626069937705</v>
      </c>
      <c r="H25">
        <f t="shared" si="3"/>
        <v>12.571605593146856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041F8-C9B5-3741-B907-001BECF629AB}">
  <dimension ref="A1:H25"/>
  <sheetViews>
    <sheetView zoomScale="75" zoomScaleNormal="111"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x14ac:dyDescent="0.2">
      <c r="A2" t="s">
        <v>10</v>
      </c>
      <c r="B2" s="4" t="s">
        <v>0</v>
      </c>
      <c r="C2" s="4"/>
      <c r="D2" s="4"/>
      <c r="E2" s="4"/>
      <c r="G2" t="s">
        <v>11</v>
      </c>
      <c r="H2" t="s">
        <v>12</v>
      </c>
    </row>
    <row r="3" spans="1:8" x14ac:dyDescent="0.2">
      <c r="A3">
        <v>9.9999999999999998E-17</v>
      </c>
      <c r="B3">
        <v>80.687803478533866</v>
      </c>
      <c r="C3">
        <v>105.69059695669137</v>
      </c>
      <c r="D3">
        <v>81.548250265111349</v>
      </c>
      <c r="E3">
        <v>92.282199508789262</v>
      </c>
      <c r="G3">
        <f>AVERAGE(B3:E3)</f>
        <v>90.052212552281446</v>
      </c>
      <c r="H3">
        <f>STDEV(B3:E3)</f>
        <v>11.683912593653377</v>
      </c>
    </row>
    <row r="4" spans="1:8" x14ac:dyDescent="0.2">
      <c r="A4">
        <v>1.0000000000000001E-15</v>
      </c>
      <c r="B4">
        <v>83.420395922764186</v>
      </c>
      <c r="C4">
        <v>112.90870074131875</v>
      </c>
      <c r="D4">
        <v>85.993356879310795</v>
      </c>
      <c r="E4">
        <v>99.553834768712676</v>
      </c>
      <c r="G4">
        <f t="shared" ref="G4:G12" si="0">AVERAGE(B4:E4)</f>
        <v>95.469072078026613</v>
      </c>
      <c r="H4">
        <f t="shared" ref="H4:H12" si="1">STDEV(B4:E4)</f>
        <v>13.611094858904583</v>
      </c>
    </row>
    <row r="5" spans="1:8" x14ac:dyDescent="0.2">
      <c r="A5">
        <v>1E-14</v>
      </c>
      <c r="B5">
        <v>82.181851645347606</v>
      </c>
      <c r="C5">
        <v>98.025100793341139</v>
      </c>
      <c r="D5">
        <v>75.395914217855818</v>
      </c>
      <c r="E5">
        <v>98.648634155235499</v>
      </c>
      <c r="G5">
        <f t="shared" si="0"/>
        <v>88.562875202945008</v>
      </c>
      <c r="H5">
        <f t="shared" si="1"/>
        <v>11.623862955041176</v>
      </c>
    </row>
    <row r="6" spans="1:8" x14ac:dyDescent="0.2">
      <c r="A6">
        <v>1E-13</v>
      </c>
      <c r="B6">
        <v>75.724965220074381</v>
      </c>
      <c r="C6">
        <v>95.088438028352186</v>
      </c>
      <c r="D6">
        <v>78.14606101504782</v>
      </c>
      <c r="E6">
        <v>94.980641148017469</v>
      </c>
      <c r="G6">
        <f t="shared" si="0"/>
        <v>85.985026352872964</v>
      </c>
      <c r="H6">
        <f t="shared" si="1"/>
        <v>10.496212359580944</v>
      </c>
    </row>
    <row r="7" spans="1:8" x14ac:dyDescent="0.2">
      <c r="A7">
        <v>9.9999999999999998E-13</v>
      </c>
      <c r="B7">
        <v>66.816973686347325</v>
      </c>
      <c r="C7">
        <v>92.573156457276639</v>
      </c>
      <c r="D7">
        <v>80.363355915269551</v>
      </c>
      <c r="E7">
        <v>97.106361072083587</v>
      </c>
      <c r="G7">
        <f t="shared" si="0"/>
        <v>84.214961782744268</v>
      </c>
      <c r="H7">
        <f t="shared" si="1"/>
        <v>13.583966669267328</v>
      </c>
    </row>
    <row r="8" spans="1:8" x14ac:dyDescent="0.2">
      <c r="A8">
        <v>9.9999999999999994E-12</v>
      </c>
      <c r="B8">
        <v>64.336637200716709</v>
      </c>
      <c r="C8">
        <v>101.28430224996748</v>
      </c>
      <c r="D8">
        <v>90.641788559459442</v>
      </c>
      <c r="E8">
        <v>88.942395349585496</v>
      </c>
      <c r="G8">
        <f t="shared" si="0"/>
        <v>86.301280839932275</v>
      </c>
      <c r="H8">
        <f t="shared" si="1"/>
        <v>15.628520871446142</v>
      </c>
    </row>
    <row r="9" spans="1:8" x14ac:dyDescent="0.2">
      <c r="A9">
        <v>1E-10</v>
      </c>
      <c r="B9">
        <v>53.732143147136675</v>
      </c>
      <c r="C9">
        <v>111.3694888802185</v>
      </c>
      <c r="D9">
        <v>71.676467752819818</v>
      </c>
      <c r="E9">
        <v>92.669019044248316</v>
      </c>
      <c r="G9">
        <f t="shared" si="0"/>
        <v>82.361779706105835</v>
      </c>
      <c r="H9">
        <f t="shared" si="1"/>
        <v>25.043417999821507</v>
      </c>
    </row>
    <row r="10" spans="1:8" x14ac:dyDescent="0.2">
      <c r="A10">
        <v>1.0000000000000001E-9</v>
      </c>
      <c r="B10">
        <v>41.453882089285614</v>
      </c>
      <c r="C10">
        <v>78.989465470152169</v>
      </c>
      <c r="D10">
        <v>61.873044529942248</v>
      </c>
      <c r="E10">
        <v>80.152082283164788</v>
      </c>
      <c r="G10">
        <f t="shared" si="0"/>
        <v>65.617118593136212</v>
      </c>
      <c r="H10">
        <f t="shared" si="1"/>
        <v>18.14722126939721</v>
      </c>
    </row>
    <row r="11" spans="1:8" x14ac:dyDescent="0.2">
      <c r="A11">
        <v>1E-8</v>
      </c>
      <c r="B11">
        <v>32.71261766982618</v>
      </c>
      <c r="C11">
        <v>67.249317206398743</v>
      </c>
      <c r="D11">
        <v>55.086194052741817</v>
      </c>
      <c r="E11">
        <v>64.308926522163489</v>
      </c>
      <c r="G11">
        <f t="shared" si="0"/>
        <v>54.839263862782552</v>
      </c>
      <c r="H11">
        <f t="shared" si="1"/>
        <v>15.634719709041363</v>
      </c>
    </row>
    <row r="12" spans="1:8" x14ac:dyDescent="0.2">
      <c r="A12">
        <v>9.9999999999999995E-8</v>
      </c>
      <c r="B12">
        <v>30.029826831156313</v>
      </c>
      <c r="C12">
        <v>69.27038626609442</v>
      </c>
      <c r="D12">
        <v>48.92859959860828</v>
      </c>
      <c r="E12">
        <v>41.0911742940186</v>
      </c>
      <c r="G12">
        <f t="shared" si="0"/>
        <v>47.329996747469401</v>
      </c>
      <c r="H12">
        <f t="shared" si="1"/>
        <v>16.554506013405618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116.54371957156766</v>
      </c>
      <c r="C16">
        <v>86.803885013230683</v>
      </c>
      <c r="D16" s="1">
        <v>74.197638157558416</v>
      </c>
      <c r="E16">
        <v>90.310637419730753</v>
      </c>
      <c r="G16">
        <f t="shared" ref="G16:G25" si="2">AVERAGE(B16:E16)</f>
        <v>91.963970040521886</v>
      </c>
      <c r="H16">
        <f t="shared" ref="H16:H25" si="3">STDEV(B16:E16)</f>
        <v>17.787323405807797</v>
      </c>
    </row>
    <row r="17" spans="1:8" x14ac:dyDescent="0.2">
      <c r="A17">
        <v>1.0000000000000001E-15</v>
      </c>
      <c r="B17">
        <v>103.72969814995132</v>
      </c>
      <c r="C17">
        <v>94.537827760404141</v>
      </c>
      <c r="D17" s="1">
        <v>90.867542559173884</v>
      </c>
      <c r="E17">
        <v>95.39445732528921</v>
      </c>
      <c r="G17">
        <f t="shared" si="2"/>
        <v>96.132381448704649</v>
      </c>
      <c r="H17">
        <f t="shared" si="3"/>
        <v>5.4321537493136889</v>
      </c>
    </row>
    <row r="18" spans="1:8" x14ac:dyDescent="0.2">
      <c r="A18">
        <v>1E-14</v>
      </c>
      <c r="B18">
        <v>94.109444985394347</v>
      </c>
      <c r="C18">
        <v>89.956198380242157</v>
      </c>
      <c r="D18" s="1">
        <v>85.50380859874241</v>
      </c>
      <c r="E18">
        <v>97.242015562218512</v>
      </c>
      <c r="G18">
        <f t="shared" si="2"/>
        <v>91.702866881649356</v>
      </c>
      <c r="H18">
        <f t="shared" si="3"/>
        <v>5.0974817548655382</v>
      </c>
    </row>
    <row r="19" spans="1:8" x14ac:dyDescent="0.2">
      <c r="A19">
        <v>1E-13</v>
      </c>
      <c r="B19">
        <v>107.52638753651412</v>
      </c>
      <c r="C19">
        <v>98.50402934808757</v>
      </c>
      <c r="D19" s="1">
        <v>82.313787638668785</v>
      </c>
      <c r="E19">
        <v>98.152441763070684</v>
      </c>
      <c r="G19">
        <f t="shared" si="2"/>
        <v>96.62416157158529</v>
      </c>
      <c r="H19">
        <f t="shared" si="3"/>
        <v>10.480376524582864</v>
      </c>
    </row>
    <row r="20" spans="1:8" x14ac:dyDescent="0.2">
      <c r="A20">
        <v>9.9999999999999998E-13</v>
      </c>
      <c r="B20">
        <v>97.395131450827648</v>
      </c>
      <c r="C20">
        <v>87.504510464277104</v>
      </c>
      <c r="D20" s="1">
        <v>78.780225959818026</v>
      </c>
      <c r="E20">
        <v>88.389435818999175</v>
      </c>
      <c r="G20">
        <f t="shared" si="2"/>
        <v>88.017325923480485</v>
      </c>
      <c r="H20">
        <f t="shared" si="3"/>
        <v>7.6085192978436327</v>
      </c>
    </row>
    <row r="21" spans="1:8" x14ac:dyDescent="0.2">
      <c r="A21">
        <v>9.9999999999999994E-12</v>
      </c>
      <c r="B21">
        <v>105.1520934761441</v>
      </c>
      <c r="C21">
        <v>86.960247774837626</v>
      </c>
      <c r="D21" s="1">
        <v>81.172741679873212</v>
      </c>
      <c r="E21">
        <v>98.858932494931963</v>
      </c>
      <c r="G21">
        <f t="shared" si="2"/>
        <v>93.03600385644674</v>
      </c>
      <c r="H21">
        <f t="shared" si="3"/>
        <v>10.929439251165439</v>
      </c>
    </row>
    <row r="22" spans="1:8" x14ac:dyDescent="0.2">
      <c r="A22">
        <v>1E-10</v>
      </c>
      <c r="B22">
        <v>80.024148003894837</v>
      </c>
      <c r="C22">
        <v>83.843516959345678</v>
      </c>
      <c r="D22" s="1">
        <v>71.641531619037892</v>
      </c>
      <c r="E22">
        <v>85.122421976474584</v>
      </c>
      <c r="G22">
        <f t="shared" si="2"/>
        <v>80.15790463968824</v>
      </c>
      <c r="H22">
        <f t="shared" si="3"/>
        <v>6.0766402675201689</v>
      </c>
    </row>
    <row r="23" spans="1:8" x14ac:dyDescent="0.2">
      <c r="A23">
        <v>1.0000000000000001E-9</v>
      </c>
      <c r="B23">
        <v>51.959493670886076</v>
      </c>
      <c r="C23">
        <v>55.896680298292033</v>
      </c>
      <c r="D23" s="1">
        <v>58.425438372271358</v>
      </c>
      <c r="E23">
        <v>84.163439711576984</v>
      </c>
      <c r="G23">
        <f t="shared" si="2"/>
        <v>62.611263013256618</v>
      </c>
      <c r="H23">
        <f t="shared" si="3"/>
        <v>14.612360743788868</v>
      </c>
    </row>
    <row r="24" spans="1:8" x14ac:dyDescent="0.2">
      <c r="A24">
        <v>1E-8</v>
      </c>
      <c r="B24">
        <v>41.571178188899708</v>
      </c>
      <c r="C24">
        <v>52.404077459706514</v>
      </c>
      <c r="D24" s="1">
        <v>49.916670926844233</v>
      </c>
      <c r="E24">
        <v>54.898699911385172</v>
      </c>
      <c r="G24">
        <f t="shared" si="2"/>
        <v>49.697656621708902</v>
      </c>
      <c r="H24">
        <f t="shared" si="3"/>
        <v>5.7868582160559976</v>
      </c>
    </row>
    <row r="25" spans="1:8" x14ac:dyDescent="0.2">
      <c r="A25">
        <v>9.9999999999999995E-8</v>
      </c>
      <c r="B25">
        <v>40.904381694255108</v>
      </c>
      <c r="C25">
        <v>54.420254991580464</v>
      </c>
      <c r="D25" s="1">
        <v>46.648944327999601</v>
      </c>
      <c r="E25">
        <v>48.936015246604114</v>
      </c>
      <c r="G25">
        <f t="shared" si="2"/>
        <v>47.727399065109822</v>
      </c>
      <c r="H25">
        <f t="shared" si="3"/>
        <v>5.5967759823445258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2D60-A07F-C141-A7BE-42F30A01133D}">
  <dimension ref="A1:H25"/>
  <sheetViews>
    <sheetView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x14ac:dyDescent="0.2">
      <c r="A2" t="s">
        <v>10</v>
      </c>
      <c r="B2" s="4" t="s">
        <v>0</v>
      </c>
      <c r="C2" s="4"/>
      <c r="D2" s="4"/>
      <c r="E2" s="4"/>
      <c r="G2" t="s">
        <v>11</v>
      </c>
      <c r="H2" t="s">
        <v>12</v>
      </c>
    </row>
    <row r="3" spans="1:8" x14ac:dyDescent="0.2">
      <c r="A3">
        <v>9.9999999999999998E-17</v>
      </c>
      <c r="B3">
        <v>117.17920960132578</v>
      </c>
      <c r="C3">
        <v>99.503560963782149</v>
      </c>
      <c r="D3">
        <v>92.389676500809259</v>
      </c>
      <c r="E3">
        <v>98.739728360369568</v>
      </c>
      <c r="G3">
        <f>AVERAGE(B3:E3)</f>
        <v>101.9530438565717</v>
      </c>
      <c r="H3">
        <f>STDEV(B3:E3)</f>
        <v>10.639854030768573</v>
      </c>
    </row>
    <row r="4" spans="1:8" x14ac:dyDescent="0.2">
      <c r="A4">
        <v>1.0000000000000001E-15</v>
      </c>
      <c r="B4">
        <v>135.96086764764843</v>
      </c>
      <c r="C4">
        <v>97.579174765992846</v>
      </c>
      <c r="D4">
        <v>98.167934830057163</v>
      </c>
      <c r="E4">
        <v>113.69097798782303</v>
      </c>
      <c r="G4">
        <f t="shared" ref="G4:G12" si="0">AVERAGE(B4:E4)</f>
        <v>111.34973880788037</v>
      </c>
      <c r="H4">
        <f t="shared" ref="H4:H12" si="1">STDEV(B4:E4)</f>
        <v>18.023849513046468</v>
      </c>
    </row>
    <row r="5" spans="1:8" x14ac:dyDescent="0.2">
      <c r="A5">
        <v>1E-14</v>
      </c>
      <c r="B5">
        <v>86.712641834729951</v>
      </c>
      <c r="C5">
        <v>85.506829461410234</v>
      </c>
      <c r="D5">
        <v>89.233259235878393</v>
      </c>
      <c r="E5">
        <v>103.63435091752885</v>
      </c>
      <c r="G5">
        <f t="shared" si="0"/>
        <v>91.27177036238686</v>
      </c>
      <c r="H5">
        <f t="shared" si="1"/>
        <v>8.3866783674810108</v>
      </c>
    </row>
    <row r="6" spans="1:8" x14ac:dyDescent="0.2">
      <c r="A6">
        <v>1E-13</v>
      </c>
      <c r="B6">
        <v>81.628643598893376</v>
      </c>
      <c r="C6">
        <v>86.767105160418041</v>
      </c>
      <c r="D6">
        <v>101.36598993975943</v>
      </c>
      <c r="E6">
        <v>100.25375739770938</v>
      </c>
      <c r="G6">
        <f t="shared" si="0"/>
        <v>92.503874024195056</v>
      </c>
      <c r="H6">
        <f t="shared" si="1"/>
        <v>9.8281728482253481</v>
      </c>
    </row>
    <row r="7" spans="1:8" x14ac:dyDescent="0.2">
      <c r="A7">
        <v>9.9999999999999998E-13</v>
      </c>
      <c r="B7">
        <v>101.54765245980514</v>
      </c>
      <c r="C7">
        <v>91.289851081987806</v>
      </c>
      <c r="D7">
        <v>91.00443465432754</v>
      </c>
      <c r="E7">
        <v>94.221484225316118</v>
      </c>
      <c r="G7">
        <f t="shared" si="0"/>
        <v>94.51585560535915</v>
      </c>
      <c r="H7">
        <f t="shared" si="1"/>
        <v>4.9081566054796646</v>
      </c>
    </row>
    <row r="8" spans="1:8" x14ac:dyDescent="0.2">
      <c r="A8">
        <v>9.9999999999999994E-12</v>
      </c>
      <c r="B8">
        <v>118.22166980741214</v>
      </c>
      <c r="C8">
        <v>88.787381900523158</v>
      </c>
      <c r="D8">
        <v>86.220559693223109</v>
      </c>
      <c r="E8">
        <v>108.7384510580321</v>
      </c>
      <c r="G8">
        <f t="shared" si="0"/>
        <v>100.49201561479762</v>
      </c>
      <c r="H8">
        <f t="shared" si="1"/>
        <v>15.524359780850919</v>
      </c>
    </row>
    <row r="9" spans="1:8" x14ac:dyDescent="0.2">
      <c r="A9">
        <v>1E-10</v>
      </c>
      <c r="B9">
        <v>84.896355398741022</v>
      </c>
      <c r="C9">
        <v>75.610377548462395</v>
      </c>
      <c r="D9">
        <v>94.063249229364089</v>
      </c>
      <c r="E9">
        <v>99.439690041299443</v>
      </c>
      <c r="G9">
        <f t="shared" si="0"/>
        <v>88.502418054466744</v>
      </c>
      <c r="H9">
        <f t="shared" si="1"/>
        <v>10.48419696742263</v>
      </c>
    </row>
    <row r="10" spans="1:8" x14ac:dyDescent="0.2">
      <c r="A10">
        <v>1.0000000000000001E-9</v>
      </c>
      <c r="B10">
        <v>73.717974419630337</v>
      </c>
      <c r="C10">
        <v>50.467055434322518</v>
      </c>
      <c r="D10">
        <v>67.898564837511657</v>
      </c>
      <c r="E10">
        <v>65.712096053135781</v>
      </c>
      <c r="G10">
        <f t="shared" si="0"/>
        <v>64.44892268615007</v>
      </c>
      <c r="H10">
        <f t="shared" si="1"/>
        <v>9.9146956553252714</v>
      </c>
    </row>
    <row r="11" spans="1:8" x14ac:dyDescent="0.2">
      <c r="A11">
        <v>1E-8</v>
      </c>
      <c r="B11">
        <v>54.497948491773933</v>
      </c>
      <c r="C11">
        <v>37.788133956347892</v>
      </c>
      <c r="D11">
        <v>52.711944464964894</v>
      </c>
      <c r="E11">
        <v>59.397113296717336</v>
      </c>
      <c r="G11">
        <f t="shared" si="0"/>
        <v>51.098785052451007</v>
      </c>
      <c r="H11">
        <f t="shared" si="1"/>
        <v>9.3129350838711549</v>
      </c>
    </row>
    <row r="12" spans="1:8" x14ac:dyDescent="0.2">
      <c r="A12">
        <v>9.9999999999999995E-8</v>
      </c>
      <c r="B12">
        <v>55.531053285754382</v>
      </c>
      <c r="C12">
        <v>8.7390530671959823</v>
      </c>
      <c r="D12">
        <v>47.113669077632188</v>
      </c>
      <c r="E12">
        <v>52.341295184570193</v>
      </c>
      <c r="G12">
        <f t="shared" si="0"/>
        <v>40.931267653788183</v>
      </c>
      <c r="H12">
        <f t="shared" si="1"/>
        <v>21.740156669991428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98.252126836813602</v>
      </c>
      <c r="C16">
        <v>91.880961080522624</v>
      </c>
      <c r="D16">
        <v>93.369583496832774</v>
      </c>
      <c r="E16">
        <v>104.8730255052316</v>
      </c>
      <c r="G16">
        <f t="shared" ref="G16:G25" si="2">AVERAGE(B16:E16)</f>
        <v>97.09392422985016</v>
      </c>
      <c r="H16">
        <f t="shared" ref="H16:H25" si="3">STDEV(B16:E16)</f>
        <v>5.8566642560214355</v>
      </c>
    </row>
    <row r="17" spans="1:8" x14ac:dyDescent="0.2">
      <c r="A17">
        <v>1.0000000000000001E-15</v>
      </c>
      <c r="B17">
        <v>115.73395204949728</v>
      </c>
      <c r="C17">
        <v>102.17129273813875</v>
      </c>
      <c r="D17">
        <v>95.327092325803022</v>
      </c>
      <c r="E17">
        <v>102.80980489509201</v>
      </c>
      <c r="G17">
        <f t="shared" si="2"/>
        <v>104.01053550213277</v>
      </c>
      <c r="H17">
        <f t="shared" si="3"/>
        <v>8.5179271515073118</v>
      </c>
    </row>
    <row r="18" spans="1:8" x14ac:dyDescent="0.2">
      <c r="A18">
        <v>1E-14</v>
      </c>
      <c r="B18">
        <v>86.192317607630841</v>
      </c>
      <c r="C18">
        <v>88.90330817657609</v>
      </c>
      <c r="D18">
        <v>108.61931722630192</v>
      </c>
      <c r="E18">
        <v>99.114886939678684</v>
      </c>
      <c r="G18">
        <f t="shared" si="2"/>
        <v>95.707457487546876</v>
      </c>
      <c r="H18">
        <f t="shared" si="3"/>
        <v>10.249569619661948</v>
      </c>
    </row>
    <row r="19" spans="1:8" x14ac:dyDescent="0.2">
      <c r="A19">
        <v>1E-13</v>
      </c>
      <c r="B19">
        <v>87.470997679814388</v>
      </c>
      <c r="C19">
        <v>82.659056642601854</v>
      </c>
      <c r="D19">
        <v>106.48466842311788</v>
      </c>
      <c r="E19">
        <v>87.537313890268038</v>
      </c>
      <c r="G19">
        <f t="shared" si="2"/>
        <v>91.03800915895053</v>
      </c>
      <c r="H19">
        <f t="shared" si="3"/>
        <v>10.548057735131112</v>
      </c>
    </row>
    <row r="20" spans="1:8" x14ac:dyDescent="0.2">
      <c r="A20">
        <v>9.9999999999999998E-13</v>
      </c>
      <c r="B20">
        <v>79.217324052590882</v>
      </c>
      <c r="C20">
        <v>86.539664940551944</v>
      </c>
      <c r="D20">
        <v>95.587196591737197</v>
      </c>
      <c r="E20">
        <v>97.403504900608667</v>
      </c>
      <c r="G20">
        <f t="shared" si="2"/>
        <v>89.686922621372176</v>
      </c>
      <c r="H20">
        <f t="shared" si="3"/>
        <v>8.4434708522523074</v>
      </c>
    </row>
    <row r="21" spans="1:8" x14ac:dyDescent="0.2">
      <c r="A21">
        <v>9.9999999999999994E-12</v>
      </c>
      <c r="B21">
        <v>85.979891724671305</v>
      </c>
      <c r="D21">
        <v>70.579815759478308</v>
      </c>
      <c r="E21">
        <v>84.307018995605091</v>
      </c>
      <c r="G21">
        <f t="shared" si="2"/>
        <v>80.288908826584901</v>
      </c>
      <c r="H21">
        <f t="shared" si="3"/>
        <v>8.4498220058896116</v>
      </c>
    </row>
    <row r="22" spans="1:8" x14ac:dyDescent="0.2">
      <c r="A22">
        <v>1E-10</v>
      </c>
      <c r="B22">
        <v>89.627223511214225</v>
      </c>
      <c r="D22">
        <v>64.850047648410779</v>
      </c>
      <c r="E22">
        <v>82.670417976866929</v>
      </c>
      <c r="G22">
        <f t="shared" si="2"/>
        <v>79.049229712163978</v>
      </c>
      <c r="H22">
        <f t="shared" si="3"/>
        <v>12.779353045846587</v>
      </c>
    </row>
    <row r="23" spans="1:8" x14ac:dyDescent="0.2">
      <c r="A23">
        <v>1.0000000000000001E-9</v>
      </c>
      <c r="B23">
        <v>65.769528228924969</v>
      </c>
      <c r="C23">
        <v>30.238086238539815</v>
      </c>
      <c r="D23">
        <v>55.493020909243796</v>
      </c>
      <c r="E23">
        <v>72.394770232250238</v>
      </c>
      <c r="G23">
        <f t="shared" si="2"/>
        <v>55.973851402239703</v>
      </c>
      <c r="H23">
        <f t="shared" si="3"/>
        <v>18.512722348327173</v>
      </c>
    </row>
    <row r="24" spans="1:8" x14ac:dyDescent="0.2">
      <c r="A24">
        <v>1E-8</v>
      </c>
      <c r="B24">
        <v>57.80974477958236</v>
      </c>
      <c r="C24">
        <v>23.597374289710086</v>
      </c>
      <c r="D24">
        <v>54.221649195582707</v>
      </c>
      <c r="E24">
        <v>59.2173737150843</v>
      </c>
      <c r="G24">
        <f t="shared" si="2"/>
        <v>48.711535494989867</v>
      </c>
      <c r="H24">
        <f t="shared" si="3"/>
        <v>16.874364135489497</v>
      </c>
    </row>
    <row r="25" spans="1:8" x14ac:dyDescent="0.2">
      <c r="A25">
        <v>9.9999999999999995E-8</v>
      </c>
      <c r="B25">
        <v>49.62722351121424</v>
      </c>
      <c r="C25">
        <v>19.974633253117297</v>
      </c>
      <c r="D25">
        <v>35.752004036100686</v>
      </c>
      <c r="E25">
        <v>51.556609845350408</v>
      </c>
      <c r="G25">
        <f t="shared" si="2"/>
        <v>39.227617661445656</v>
      </c>
      <c r="H25">
        <f t="shared" si="3"/>
        <v>14.639138736065776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35E47-1A56-B04B-B4DF-96004F81B8C1}">
  <dimension ref="A2:H25"/>
  <sheetViews>
    <sheetView zoomScale="75" workbookViewId="0">
      <selection activeCell="A15" sqref="A15:H15"/>
    </sheetView>
  </sheetViews>
  <sheetFormatPr baseColWidth="10" defaultRowHeight="16" x14ac:dyDescent="0.2"/>
  <sheetData>
    <row r="2" spans="1:8" x14ac:dyDescent="0.2">
      <c r="A2" t="s">
        <v>10</v>
      </c>
      <c r="B2" s="4" t="s">
        <v>0</v>
      </c>
      <c r="C2" s="4"/>
      <c r="D2" s="4"/>
      <c r="E2" s="4"/>
      <c r="G2" t="s">
        <v>11</v>
      </c>
      <c r="H2" t="s">
        <v>12</v>
      </c>
    </row>
    <row r="3" spans="1:8" x14ac:dyDescent="0.2">
      <c r="A3">
        <v>9.9999999999999998E-17</v>
      </c>
      <c r="B3">
        <v>121.24310491896503</v>
      </c>
      <c r="C3">
        <v>97.986389009252406</v>
      </c>
      <c r="D3">
        <v>93.073774792737936</v>
      </c>
      <c r="E3">
        <v>111.31088890927435</v>
      </c>
      <c r="G3">
        <f>AVERAGE(B3:E3)</f>
        <v>105.90353940755743</v>
      </c>
      <c r="H3">
        <f>STDEV(B3:E3)</f>
        <v>12.803981531976042</v>
      </c>
    </row>
    <row r="4" spans="1:8" x14ac:dyDescent="0.2">
      <c r="A4">
        <v>1.0000000000000001E-15</v>
      </c>
      <c r="B4">
        <v>99.307743341863329</v>
      </c>
      <c r="C4">
        <v>103.38235668952157</v>
      </c>
      <c r="D4">
        <v>97.016126211214868</v>
      </c>
      <c r="E4">
        <v>117.62682322722684</v>
      </c>
      <c r="G4">
        <f t="shared" ref="G4:G12" si="0">AVERAGE(B4:E4)</f>
        <v>104.33326236745665</v>
      </c>
      <c r="H4">
        <f t="shared" ref="H4:H12" si="1">STDEV(B4:E4)</f>
        <v>9.2451663937851727</v>
      </c>
    </row>
    <row r="5" spans="1:8" x14ac:dyDescent="0.2">
      <c r="A5">
        <v>1E-14</v>
      </c>
      <c r="B5">
        <v>100.12965595678133</v>
      </c>
      <c r="C5">
        <v>102.72474702418883</v>
      </c>
      <c r="D5">
        <v>90.541155070486553</v>
      </c>
      <c r="E5">
        <v>90.54138764027762</v>
      </c>
      <c r="G5">
        <f t="shared" si="0"/>
        <v>95.984236422933591</v>
      </c>
      <c r="H5">
        <f t="shared" si="1"/>
        <v>6.3736625723220541</v>
      </c>
    </row>
    <row r="6" spans="1:8" x14ac:dyDescent="0.2">
      <c r="A6">
        <v>1E-13</v>
      </c>
      <c r="B6">
        <v>113.56383281205571</v>
      </c>
      <c r="C6">
        <v>86.381362628399557</v>
      </c>
      <c r="D6">
        <v>93.017805296113593</v>
      </c>
      <c r="E6">
        <v>101.02054857352535</v>
      </c>
      <c r="G6">
        <f t="shared" si="0"/>
        <v>98.495887327523548</v>
      </c>
      <c r="H6">
        <f t="shared" si="1"/>
        <v>11.69313170142264</v>
      </c>
    </row>
    <row r="7" spans="1:8" x14ac:dyDescent="0.2">
      <c r="A7">
        <v>9.9999999999999998E-13</v>
      </c>
      <c r="B7">
        <v>101.05468675954886</v>
      </c>
      <c r="C7">
        <v>102.37810006881962</v>
      </c>
      <c r="D7">
        <v>85.801238325112806</v>
      </c>
      <c r="E7">
        <v>105.1058006910681</v>
      </c>
      <c r="G7">
        <f t="shared" si="0"/>
        <v>98.584956461137352</v>
      </c>
      <c r="H7">
        <f t="shared" si="1"/>
        <v>8.6877761831924261</v>
      </c>
    </row>
    <row r="8" spans="1:8" x14ac:dyDescent="0.2">
      <c r="A8">
        <v>9.9999999999999994E-12</v>
      </c>
      <c r="B8">
        <v>102.91384702871764</v>
      </c>
      <c r="C8">
        <v>89.79685468865496</v>
      </c>
      <c r="D8">
        <v>79.952425927869285</v>
      </c>
      <c r="E8">
        <v>90.177506650765963</v>
      </c>
      <c r="G8">
        <f t="shared" si="0"/>
        <v>90.710158574001966</v>
      </c>
      <c r="H8">
        <f t="shared" si="1"/>
        <v>9.4123441225472</v>
      </c>
    </row>
    <row r="9" spans="1:8" x14ac:dyDescent="0.2">
      <c r="A9">
        <v>1E-10</v>
      </c>
      <c r="B9">
        <v>80.492465169178274</v>
      </c>
      <c r="C9">
        <v>86.151963907934658</v>
      </c>
      <c r="D9">
        <v>71.882324133347311</v>
      </c>
      <c r="E9">
        <v>73.386998134727676</v>
      </c>
      <c r="G9">
        <f t="shared" si="0"/>
        <v>77.978437836296976</v>
      </c>
      <c r="H9">
        <f t="shared" si="1"/>
        <v>6.617421015437273</v>
      </c>
    </row>
    <row r="10" spans="1:8" x14ac:dyDescent="0.2">
      <c r="A10">
        <v>1.0000000000000001E-9</v>
      </c>
      <c r="B10">
        <v>54.129087290304227</v>
      </c>
      <c r="C10">
        <v>68.934315499706884</v>
      </c>
      <c r="D10">
        <v>47.885402455661655</v>
      </c>
      <c r="E10">
        <v>53.708375378405641</v>
      </c>
      <c r="G10">
        <f t="shared" si="0"/>
        <v>56.164295156019598</v>
      </c>
      <c r="H10">
        <f t="shared" si="1"/>
        <v>8.977510733920516</v>
      </c>
    </row>
    <row r="11" spans="1:8" x14ac:dyDescent="0.2">
      <c r="A11">
        <v>1E-8</v>
      </c>
      <c r="B11">
        <v>48.915553028148992</v>
      </c>
      <c r="C11">
        <v>60.703999184360114</v>
      </c>
      <c r="D11">
        <v>42.554307902193294</v>
      </c>
      <c r="E11">
        <v>49.426658104761032</v>
      </c>
      <c r="G11">
        <f t="shared" si="0"/>
        <v>50.400129554865856</v>
      </c>
      <c r="H11">
        <f t="shared" si="1"/>
        <v>7.5471464999474689</v>
      </c>
    </row>
    <row r="12" spans="1:8" x14ac:dyDescent="0.2">
      <c r="A12">
        <v>9.9999999999999995E-8</v>
      </c>
      <c r="B12">
        <v>48.064827978390674</v>
      </c>
      <c r="C12">
        <v>62.518797950704773</v>
      </c>
      <c r="D12">
        <v>46.860461048728432</v>
      </c>
      <c r="E12">
        <v>43.38822126410421</v>
      </c>
      <c r="G12">
        <f t="shared" si="0"/>
        <v>50.208077060482019</v>
      </c>
      <c r="H12">
        <f t="shared" si="1"/>
        <v>8.443228677672046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98.170291467624054</v>
      </c>
      <c r="C16">
        <v>101.42396007417412</v>
      </c>
      <c r="D16">
        <v>99.139784946236546</v>
      </c>
      <c r="E16">
        <v>118.50973236009735</v>
      </c>
      <c r="G16">
        <f t="shared" ref="G16:G25" si="2">AVERAGE(B16:E16)</f>
        <v>104.31094221203301</v>
      </c>
      <c r="H16">
        <f t="shared" ref="H16:H25" si="3">STDEV(B16:E16)</f>
        <v>9.5636249502214543</v>
      </c>
    </row>
    <row r="17" spans="1:8" x14ac:dyDescent="0.2">
      <c r="A17">
        <v>1.0000000000000001E-15</v>
      </c>
      <c r="B17">
        <v>99.736917583993517</v>
      </c>
      <c r="C17">
        <v>101.35985897758749</v>
      </c>
      <c r="D17">
        <v>89.528929851510497</v>
      </c>
      <c r="E17">
        <v>120.52311435523116</v>
      </c>
      <c r="G17">
        <f t="shared" si="2"/>
        <v>102.78720519208066</v>
      </c>
      <c r="H17">
        <f t="shared" si="3"/>
        <v>12.931691183006947</v>
      </c>
    </row>
    <row r="18" spans="1:8" x14ac:dyDescent="0.2">
      <c r="A18">
        <v>1E-14</v>
      </c>
      <c r="B18">
        <v>96.694656262053826</v>
      </c>
      <c r="C18">
        <v>90.210846821272398</v>
      </c>
      <c r="D18">
        <v>93.374295954941132</v>
      </c>
      <c r="E18">
        <v>104.68978102189782</v>
      </c>
      <c r="G18">
        <f t="shared" si="2"/>
        <v>96.242395015041296</v>
      </c>
      <c r="H18">
        <f t="shared" si="3"/>
        <v>6.2227656342575139</v>
      </c>
    </row>
    <row r="19" spans="1:8" x14ac:dyDescent="0.2">
      <c r="A19">
        <v>1E-13</v>
      </c>
      <c r="B19">
        <v>97.5195086490817</v>
      </c>
      <c r="C19">
        <v>97.330647192143033</v>
      </c>
      <c r="D19">
        <v>90.238095238095227</v>
      </c>
      <c r="E19">
        <v>99.574209245742097</v>
      </c>
      <c r="G19">
        <f t="shared" si="2"/>
        <v>96.165615081265514</v>
      </c>
      <c r="H19">
        <f t="shared" si="3"/>
        <v>4.0802096874887486</v>
      </c>
    </row>
    <row r="20" spans="1:8" x14ac:dyDescent="0.2">
      <c r="A20">
        <v>9.9999999999999998E-13</v>
      </c>
      <c r="B20">
        <v>101.98004134152252</v>
      </c>
      <c r="C20">
        <v>101.18815961173051</v>
      </c>
      <c r="D20">
        <v>87.077572964669727</v>
      </c>
      <c r="E20">
        <v>95.252433090024354</v>
      </c>
      <c r="G20">
        <f t="shared" si="2"/>
        <v>96.374551751986772</v>
      </c>
      <c r="H20">
        <f t="shared" si="3"/>
        <v>6.8868304037277746</v>
      </c>
    </row>
    <row r="21" spans="1:8" x14ac:dyDescent="0.2">
      <c r="A21">
        <v>9.9999999999999994E-12</v>
      </c>
      <c r="B21">
        <v>100.04747351867788</v>
      </c>
      <c r="C21">
        <v>98.12962157459765</v>
      </c>
      <c r="D21">
        <v>80.103686635944712</v>
      </c>
      <c r="E21">
        <v>89.835766423357668</v>
      </c>
      <c r="G21">
        <f t="shared" si="2"/>
        <v>92.029137038144469</v>
      </c>
      <c r="H21">
        <f t="shared" si="3"/>
        <v>9.1019571786089646</v>
      </c>
    </row>
    <row r="22" spans="1:8" x14ac:dyDescent="0.2">
      <c r="A22">
        <v>1E-10</v>
      </c>
      <c r="B22">
        <v>76.014004688009976</v>
      </c>
      <c r="C22">
        <v>85.59556786703601</v>
      </c>
      <c r="D22">
        <v>76.413210445468508</v>
      </c>
      <c r="E22">
        <v>76.341240875912419</v>
      </c>
      <c r="G22">
        <f t="shared" si="2"/>
        <v>78.591005969106732</v>
      </c>
      <c r="H22">
        <f t="shared" si="3"/>
        <v>4.672938379721808</v>
      </c>
    </row>
    <row r="23" spans="1:8" x14ac:dyDescent="0.2">
      <c r="A23">
        <v>1.0000000000000001E-9</v>
      </c>
      <c r="B23">
        <v>50.299182070834448</v>
      </c>
      <c r="C23">
        <v>62.963302122204155</v>
      </c>
      <c r="D23">
        <v>62.780337941628254</v>
      </c>
      <c r="E23">
        <v>55.431873479318739</v>
      </c>
      <c r="G23">
        <f t="shared" si="2"/>
        <v>57.868673903496401</v>
      </c>
      <c r="H23">
        <f t="shared" si="3"/>
        <v>6.1458626522872954</v>
      </c>
    </row>
    <row r="24" spans="1:8" x14ac:dyDescent="0.2">
      <c r="A24">
        <v>1E-8</v>
      </c>
      <c r="B24">
        <v>41.840983493061941</v>
      </c>
      <c r="C24">
        <v>60.449623406057555</v>
      </c>
      <c r="D24">
        <v>54.281874039938558</v>
      </c>
      <c r="E24">
        <v>51.77007299270074</v>
      </c>
      <c r="G24">
        <f t="shared" si="2"/>
        <v>52.085638482939693</v>
      </c>
      <c r="H24">
        <f t="shared" si="3"/>
        <v>7.7423560551946489</v>
      </c>
    </row>
    <row r="25" spans="1:8" x14ac:dyDescent="0.2">
      <c r="A25">
        <v>9.9999999999999995E-8</v>
      </c>
      <c r="B25">
        <v>44.483676032796289</v>
      </c>
      <c r="C25">
        <v>54.675946063505876</v>
      </c>
      <c r="D25">
        <v>52.741935483870961</v>
      </c>
      <c r="E25">
        <v>39.923965936739656</v>
      </c>
      <c r="G25">
        <f t="shared" si="2"/>
        <v>47.956380879228192</v>
      </c>
      <c r="H25">
        <f t="shared" si="3"/>
        <v>6.9434251369796032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0B74-4C78-D247-8EC3-ADFEB452EF8F}">
  <dimension ref="A3:H25"/>
  <sheetViews>
    <sheetView workbookViewId="0">
      <selection activeCell="A15" sqref="A15:H15"/>
    </sheetView>
  </sheetViews>
  <sheetFormatPr baseColWidth="10" defaultRowHeight="16" x14ac:dyDescent="0.2"/>
  <sheetData>
    <row r="3" spans="1:8" x14ac:dyDescent="0.2">
      <c r="A3" t="s">
        <v>10</v>
      </c>
      <c r="B3" s="4" t="s">
        <v>0</v>
      </c>
      <c r="C3" s="4"/>
      <c r="D3" s="4"/>
      <c r="E3" s="4"/>
      <c r="G3" t="s">
        <v>11</v>
      </c>
      <c r="H3" t="s">
        <v>12</v>
      </c>
    </row>
    <row r="4" spans="1:8" x14ac:dyDescent="0.2">
      <c r="A4">
        <v>1.0000000000000001E-15</v>
      </c>
      <c r="B4">
        <v>104.54511947261449</v>
      </c>
      <c r="C4">
        <v>106.20487388684479</v>
      </c>
      <c r="D4">
        <v>91.192025447408383</v>
      </c>
      <c r="G4">
        <f t="shared" ref="G4:G12" si="0">AVERAGE(B4:E4)</f>
        <v>100.64733960228921</v>
      </c>
      <c r="H4">
        <f t="shared" ref="H4:H12" si="1">STDEV(B4:E4)</f>
        <v>8.2304872580246862</v>
      </c>
    </row>
    <row r="5" spans="1:8" x14ac:dyDescent="0.2">
      <c r="A5">
        <v>1E-14</v>
      </c>
      <c r="B5">
        <v>105.07376867911414</v>
      </c>
      <c r="C5">
        <v>113.94123606889565</v>
      </c>
      <c r="D5">
        <v>80.558644094016188</v>
      </c>
      <c r="G5">
        <f t="shared" si="0"/>
        <v>99.857882947341992</v>
      </c>
      <c r="H5">
        <f t="shared" si="1"/>
        <v>17.291716505757865</v>
      </c>
    </row>
    <row r="6" spans="1:8" x14ac:dyDescent="0.2">
      <c r="A6">
        <v>1E-13</v>
      </c>
      <c r="B6">
        <v>102.17041038764097</v>
      </c>
      <c r="C6">
        <v>103.72704811674573</v>
      </c>
      <c r="D6">
        <v>90.990921308337121</v>
      </c>
      <c r="G6">
        <f t="shared" si="0"/>
        <v>98.962793270907937</v>
      </c>
      <c r="H6">
        <f t="shared" si="1"/>
        <v>6.947577793420896</v>
      </c>
    </row>
    <row r="7" spans="1:8" x14ac:dyDescent="0.2">
      <c r="A7">
        <v>9.9999999999999998E-13</v>
      </c>
      <c r="B7">
        <v>97.499447129813902</v>
      </c>
      <c r="C7">
        <v>112.27750226630405</v>
      </c>
      <c r="D7">
        <v>92.275538453109519</v>
      </c>
      <c r="G7">
        <f t="shared" si="0"/>
        <v>100.68416261640915</v>
      </c>
      <c r="H7">
        <f t="shared" si="1"/>
        <v>10.374316779624849</v>
      </c>
    </row>
    <row r="8" spans="1:8" x14ac:dyDescent="0.2">
      <c r="A8">
        <v>9.9999999999999994E-12</v>
      </c>
      <c r="B8">
        <v>93.749407639086328</v>
      </c>
      <c r="C8">
        <v>98.158516859524696</v>
      </c>
      <c r="D8">
        <v>88.065242823579467</v>
      </c>
      <c r="G8">
        <f t="shared" si="0"/>
        <v>93.324389107396826</v>
      </c>
      <c r="H8">
        <f t="shared" si="1"/>
        <v>5.0600420705149416</v>
      </c>
    </row>
    <row r="9" spans="1:8" x14ac:dyDescent="0.2">
      <c r="A9">
        <v>1E-10</v>
      </c>
      <c r="B9">
        <v>81.556250592360911</v>
      </c>
      <c r="C9">
        <v>89.339305711086226</v>
      </c>
      <c r="D9">
        <v>86.249504491003492</v>
      </c>
      <c r="G9">
        <f t="shared" si="0"/>
        <v>85.715020264816872</v>
      </c>
      <c r="H9">
        <f t="shared" si="1"/>
        <v>3.918959273367205</v>
      </c>
    </row>
    <row r="10" spans="1:8" x14ac:dyDescent="0.2">
      <c r="A10">
        <v>1.0000000000000001E-9</v>
      </c>
      <c r="B10">
        <v>60.521909455659809</v>
      </c>
      <c r="C10">
        <v>79.974048596668979</v>
      </c>
      <c r="D10">
        <v>73.512264451942883</v>
      </c>
      <c r="G10">
        <f t="shared" si="0"/>
        <v>71.336074168090548</v>
      </c>
      <c r="H10">
        <f t="shared" si="1"/>
        <v>9.9069814981126214</v>
      </c>
    </row>
    <row r="11" spans="1:8" x14ac:dyDescent="0.2">
      <c r="A11">
        <v>1E-8</v>
      </c>
      <c r="B11">
        <v>55.757748080750638</v>
      </c>
      <c r="C11">
        <v>70.579640590838807</v>
      </c>
      <c r="D11">
        <v>63.339102186040677</v>
      </c>
      <c r="G11">
        <f t="shared" si="0"/>
        <v>63.225496952543381</v>
      </c>
      <c r="H11">
        <f t="shared" si="1"/>
        <v>7.411599288072745</v>
      </c>
    </row>
    <row r="12" spans="1:8" x14ac:dyDescent="0.2">
      <c r="A12">
        <v>9.9999999999999995E-8</v>
      </c>
      <c r="B12">
        <v>51.630177234385357</v>
      </c>
      <c r="C12">
        <v>59.247053804724573</v>
      </c>
      <c r="D12">
        <v>54.385456045532038</v>
      </c>
      <c r="G12">
        <f t="shared" si="0"/>
        <v>55.087562361547327</v>
      </c>
      <c r="H12">
        <f t="shared" si="1"/>
        <v>3.8566717686610352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93.134296513045626</v>
      </c>
      <c r="C16">
        <v>105.51137522211542</v>
      </c>
      <c r="D16">
        <v>93.304204470780846</v>
      </c>
      <c r="G16">
        <f t="shared" ref="G16:G25" si="2">AVERAGE(B16:E16)</f>
        <v>97.31662540198063</v>
      </c>
      <c r="H16">
        <f t="shared" ref="H16:H25" si="3">STDEV(B16:E16)</f>
        <v>7.0973699804557748</v>
      </c>
    </row>
    <row r="17" spans="1:8" x14ac:dyDescent="0.2">
      <c r="A17">
        <v>1.0000000000000001E-15</v>
      </c>
      <c r="B17">
        <v>92.288466227749339</v>
      </c>
      <c r="C17">
        <v>98.708574868672741</v>
      </c>
      <c r="D17">
        <v>83.304319756516549</v>
      </c>
      <c r="G17">
        <f t="shared" si="2"/>
        <v>91.433786950979538</v>
      </c>
      <c r="H17">
        <f t="shared" si="3"/>
        <v>7.7376111552405078</v>
      </c>
    </row>
    <row r="18" spans="1:8" x14ac:dyDescent="0.2">
      <c r="A18">
        <v>1E-14</v>
      </c>
      <c r="B18">
        <v>92.574981711777625</v>
      </c>
      <c r="C18">
        <v>104.74098672648</v>
      </c>
      <c r="D18">
        <v>72.760286369767485</v>
      </c>
      <c r="G18">
        <f t="shared" si="2"/>
        <v>90.025418269341699</v>
      </c>
      <c r="H18">
        <f t="shared" si="3"/>
        <v>16.142072485796611</v>
      </c>
    </row>
    <row r="19" spans="1:8" x14ac:dyDescent="0.2">
      <c r="A19">
        <v>1E-13</v>
      </c>
      <c r="B19">
        <v>107.70391367959039</v>
      </c>
      <c r="C19">
        <v>75.72832817086946</v>
      </c>
      <c r="D19">
        <v>95.324010560173406</v>
      </c>
      <c r="G19">
        <f t="shared" si="2"/>
        <v>92.918750803544413</v>
      </c>
      <c r="H19">
        <f t="shared" si="3"/>
        <v>16.122917633884569</v>
      </c>
    </row>
    <row r="20" spans="1:8" x14ac:dyDescent="0.2">
      <c r="A20">
        <v>9.9999999999999998E-13</v>
      </c>
      <c r="B20">
        <v>92.475920507193379</v>
      </c>
      <c r="C20">
        <v>113.01976624881458</v>
      </c>
      <c r="D20">
        <v>79.174784703888591</v>
      </c>
      <c r="G20">
        <f t="shared" si="2"/>
        <v>94.890157153298844</v>
      </c>
      <c r="H20">
        <f t="shared" si="3"/>
        <v>17.051161188659393</v>
      </c>
    </row>
    <row r="21" spans="1:8" x14ac:dyDescent="0.2">
      <c r="A21">
        <v>9.9999999999999994E-12</v>
      </c>
      <c r="B21">
        <v>70.717507924896381</v>
      </c>
      <c r="C21">
        <v>74.249177080602422</v>
      </c>
      <c r="D21">
        <v>74.692475300031148</v>
      </c>
      <c r="G21">
        <f t="shared" si="2"/>
        <v>73.219720101843322</v>
      </c>
      <c r="H21">
        <f t="shared" si="3"/>
        <v>2.178285486726502</v>
      </c>
    </row>
    <row r="22" spans="1:8" x14ac:dyDescent="0.2">
      <c r="A22">
        <v>1E-10</v>
      </c>
      <c r="B22">
        <v>65.76597171421605</v>
      </c>
      <c r="C22">
        <v>60.69471551425584</v>
      </c>
      <c r="D22">
        <v>75.227401113660221</v>
      </c>
      <c r="G22">
        <f t="shared" si="2"/>
        <v>67.229362780710701</v>
      </c>
      <c r="H22">
        <f t="shared" si="3"/>
        <v>7.3760336728424809</v>
      </c>
    </row>
    <row r="23" spans="1:8" x14ac:dyDescent="0.2">
      <c r="A23">
        <v>1.0000000000000001E-9</v>
      </c>
      <c r="B23">
        <v>46.595342599366013</v>
      </c>
      <c r="C23">
        <v>57.330536863876034</v>
      </c>
      <c r="D23">
        <v>50.251899332495604</v>
      </c>
      <c r="G23">
        <f t="shared" si="2"/>
        <v>51.392592931912553</v>
      </c>
      <c r="H23">
        <f t="shared" si="3"/>
        <v>5.4577454493595887</v>
      </c>
    </row>
    <row r="24" spans="1:8" x14ac:dyDescent="0.2">
      <c r="A24">
        <v>1E-8</v>
      </c>
      <c r="B24">
        <v>40.142648134601323</v>
      </c>
      <c r="C24">
        <v>53.749502364376085</v>
      </c>
      <c r="D24">
        <v>49.029870534118828</v>
      </c>
      <c r="G24">
        <f t="shared" si="2"/>
        <v>47.640673677698743</v>
      </c>
      <c r="H24">
        <f t="shared" si="3"/>
        <v>6.9089812155629025</v>
      </c>
    </row>
    <row r="25" spans="1:8" x14ac:dyDescent="0.2">
      <c r="A25">
        <v>9.9999999999999995E-8</v>
      </c>
      <c r="B25">
        <v>36.550536454523289</v>
      </c>
      <c r="C25">
        <v>50.121860040587649</v>
      </c>
      <c r="D25">
        <v>45.963269964607292</v>
      </c>
      <c r="G25">
        <f t="shared" si="2"/>
        <v>44.211888819906079</v>
      </c>
      <c r="H25">
        <f t="shared" si="3"/>
        <v>6.9531077875240523</v>
      </c>
    </row>
  </sheetData>
  <mergeCells count="2">
    <mergeCell ref="B3:E3"/>
    <mergeCell ref="B15:E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5BCC8-3386-1D4A-95E4-75DB0C3C7E00}">
  <dimension ref="A2:H25"/>
  <sheetViews>
    <sheetView zoomScale="75" workbookViewId="0">
      <selection activeCell="L37" sqref="L37"/>
    </sheetView>
  </sheetViews>
  <sheetFormatPr baseColWidth="10" defaultRowHeight="16" x14ac:dyDescent="0.2"/>
  <sheetData>
    <row r="2" spans="1:8" x14ac:dyDescent="0.2">
      <c r="A2" t="s">
        <v>10</v>
      </c>
      <c r="B2" s="4" t="s">
        <v>0</v>
      </c>
      <c r="C2" s="4"/>
      <c r="D2" s="4"/>
      <c r="E2" s="4"/>
      <c r="G2" t="s">
        <v>11</v>
      </c>
      <c r="H2" t="s">
        <v>12</v>
      </c>
    </row>
    <row r="3" spans="1:8" x14ac:dyDescent="0.2">
      <c r="A3">
        <v>9.9999999999999998E-17</v>
      </c>
      <c r="B3">
        <v>121.5218950598789</v>
      </c>
      <c r="C3">
        <v>98.494753612041961</v>
      </c>
      <c r="D3">
        <v>114.36737216128533</v>
      </c>
      <c r="E3">
        <v>97.673071128931355</v>
      </c>
      <c r="G3">
        <f>AVERAGE(B3:E3)</f>
        <v>108.01427299053438</v>
      </c>
      <c r="H3">
        <f>STDEV(B3:E3)</f>
        <v>11.837502948701555</v>
      </c>
    </row>
    <row r="4" spans="1:8" x14ac:dyDescent="0.2">
      <c r="A4">
        <v>1.0000000000000001E-15</v>
      </c>
      <c r="B4">
        <v>103.73709585160572</v>
      </c>
      <c r="C4">
        <v>95.163434598692533</v>
      </c>
      <c r="D4">
        <v>121.02751600666014</v>
      </c>
      <c r="E4">
        <v>97.731785137630297</v>
      </c>
      <c r="G4">
        <f t="shared" ref="G4:G12" si="0">AVERAGE(B4:E4)</f>
        <v>104.41495789864717</v>
      </c>
      <c r="H4">
        <f t="shared" ref="H4:H12" si="1">STDEV(B4:E4)</f>
        <v>11.643196373420945</v>
      </c>
    </row>
    <row r="5" spans="1:8" x14ac:dyDescent="0.2">
      <c r="A5">
        <v>1E-14</v>
      </c>
      <c r="B5">
        <v>98.598135083848604</v>
      </c>
      <c r="C5">
        <v>98.050138255598895</v>
      </c>
      <c r="D5">
        <v>118.26733268105119</v>
      </c>
      <c r="E5">
        <v>95.79267774507305</v>
      </c>
      <c r="G5">
        <f t="shared" si="0"/>
        <v>102.67707094139293</v>
      </c>
      <c r="H5">
        <f t="shared" si="1"/>
        <v>10.464182634132134</v>
      </c>
    </row>
    <row r="6" spans="1:8" x14ac:dyDescent="0.2">
      <c r="A6">
        <v>1E-13</v>
      </c>
      <c r="B6">
        <v>102.32433561227178</v>
      </c>
      <c r="C6">
        <v>104.39341500485267</v>
      </c>
      <c r="D6">
        <v>112.01915649621505</v>
      </c>
      <c r="E6">
        <v>93.47810971794101</v>
      </c>
      <c r="G6">
        <f t="shared" si="0"/>
        <v>103.05375420782013</v>
      </c>
      <c r="H6">
        <f t="shared" si="1"/>
        <v>7.624481362207459</v>
      </c>
    </row>
    <row r="7" spans="1:8" x14ac:dyDescent="0.2">
      <c r="A7">
        <v>9.9999999999999998E-13</v>
      </c>
      <c r="B7">
        <v>103.68806689728434</v>
      </c>
      <c r="C7">
        <v>98.335439213316491</v>
      </c>
      <c r="E7">
        <v>116.75975927256434</v>
      </c>
      <c r="G7">
        <f t="shared" si="0"/>
        <v>106.26108846105505</v>
      </c>
      <c r="H7">
        <f t="shared" si="1"/>
        <v>9.4778279361424609</v>
      </c>
    </row>
    <row r="8" spans="1:8" x14ac:dyDescent="0.2">
      <c r="A8">
        <v>9.9999999999999994E-12</v>
      </c>
      <c r="B8">
        <v>94.851959796257475</v>
      </c>
      <c r="C8">
        <v>86.992254024061964</v>
      </c>
      <c r="D8">
        <v>105.8053109497571</v>
      </c>
      <c r="E8">
        <v>106.28909438791936</v>
      </c>
      <c r="G8">
        <f t="shared" si="0"/>
        <v>98.484654789498975</v>
      </c>
      <c r="H8">
        <f t="shared" si="1"/>
        <v>9.3054291022222877</v>
      </c>
    </row>
    <row r="9" spans="1:8" x14ac:dyDescent="0.2">
      <c r="A9">
        <v>1E-10</v>
      </c>
      <c r="B9">
        <v>76.945496145779444</v>
      </c>
      <c r="C9">
        <v>70.334560237323515</v>
      </c>
      <c r="D9">
        <v>91.760646789227025</v>
      </c>
      <c r="E9">
        <v>88.539952565261402</v>
      </c>
      <c r="G9">
        <f t="shared" si="0"/>
        <v>81.895163934397843</v>
      </c>
      <c r="H9">
        <f t="shared" si="1"/>
        <v>9.9937936901906301</v>
      </c>
    </row>
    <row r="10" spans="1:8" x14ac:dyDescent="0.2">
      <c r="A10">
        <v>1.0000000000000001E-9</v>
      </c>
      <c r="B10">
        <v>55.977446681012175</v>
      </c>
      <c r="C10">
        <v>53.198923254408612</v>
      </c>
      <c r="D10">
        <v>78.176013182965121</v>
      </c>
      <c r="E10">
        <v>67.698024582628392</v>
      </c>
      <c r="G10">
        <f t="shared" si="0"/>
        <v>63.76260192525357</v>
      </c>
      <c r="H10">
        <f t="shared" si="1"/>
        <v>11.480910602879188</v>
      </c>
    </row>
    <row r="11" spans="1:8" x14ac:dyDescent="0.2">
      <c r="A11">
        <v>1E-8</v>
      </c>
      <c r="B11">
        <v>52.251246152589019</v>
      </c>
      <c r="C11">
        <v>44.077349887381203</v>
      </c>
      <c r="D11">
        <v>60.990095610827879</v>
      </c>
      <c r="E11">
        <v>48.384205931659992</v>
      </c>
      <c r="G11">
        <f t="shared" si="0"/>
        <v>51.425724395614523</v>
      </c>
      <c r="H11">
        <f t="shared" si="1"/>
        <v>7.1974098441377041</v>
      </c>
    </row>
    <row r="12" spans="1:8" x14ac:dyDescent="0.2">
      <c r="A12">
        <v>9.9999999999999995E-8</v>
      </c>
      <c r="B12">
        <v>14.653301736896109</v>
      </c>
      <c r="C12">
        <v>48.16019337471846</v>
      </c>
      <c r="D12">
        <v>50.787029884820697</v>
      </c>
      <c r="E12">
        <v>41.168563283658202</v>
      </c>
      <c r="G12">
        <f t="shared" si="0"/>
        <v>38.692272070023364</v>
      </c>
      <c r="H12">
        <f t="shared" si="1"/>
        <v>16.532078043228548</v>
      </c>
    </row>
    <row r="15" spans="1:8" x14ac:dyDescent="0.2">
      <c r="A15" t="s">
        <v>10</v>
      </c>
      <c r="B15" s="4" t="s">
        <v>13</v>
      </c>
      <c r="C15" s="4"/>
      <c r="D15" s="4"/>
      <c r="E15" s="4"/>
      <c r="G15" t="s">
        <v>11</v>
      </c>
      <c r="H15" t="s">
        <v>12</v>
      </c>
    </row>
    <row r="16" spans="1:8" x14ac:dyDescent="0.2">
      <c r="A16">
        <v>9.9999999999999998E-17</v>
      </c>
      <c r="B16">
        <v>102.97330254520924</v>
      </c>
      <c r="C16">
        <v>88.309724838927266</v>
      </c>
      <c r="D16">
        <v>108.555236377402</v>
      </c>
      <c r="E16">
        <v>104.10224964549877</v>
      </c>
      <c r="G16">
        <f t="shared" ref="G16:G25" si="2">AVERAGE(B16:E16)</f>
        <v>100.98512835175933</v>
      </c>
      <c r="H16">
        <f t="shared" ref="H16:H25" si="3">STDEV(B16:E16)</f>
        <v>8.7871434781427311</v>
      </c>
    </row>
    <row r="17" spans="1:8" x14ac:dyDescent="0.2">
      <c r="A17">
        <v>1.0000000000000001E-15</v>
      </c>
      <c r="B17">
        <v>103.19124095166438</v>
      </c>
      <c r="C17">
        <v>87.425860023724795</v>
      </c>
      <c r="D17">
        <v>101.365637131553</v>
      </c>
      <c r="E17">
        <v>95.963668416816759</v>
      </c>
      <c r="G17">
        <f t="shared" si="2"/>
        <v>96.986601630939731</v>
      </c>
      <c r="H17">
        <f t="shared" si="3"/>
        <v>7.0740764640198934</v>
      </c>
    </row>
    <row r="18" spans="1:8" x14ac:dyDescent="0.2">
      <c r="A18">
        <v>1E-14</v>
      </c>
      <c r="B18">
        <v>99.745738525802352</v>
      </c>
      <c r="C18">
        <v>95.439955341567241</v>
      </c>
      <c r="D18">
        <v>121.110146153903</v>
      </c>
      <c r="E18">
        <v>105.82531713486372</v>
      </c>
      <c r="G18">
        <f t="shared" si="2"/>
        <v>105.53028928903409</v>
      </c>
      <c r="H18">
        <f t="shared" si="3"/>
        <v>11.226380361503059</v>
      </c>
    </row>
    <row r="19" spans="1:8" x14ac:dyDescent="0.2">
      <c r="A19">
        <v>1E-13</v>
      </c>
      <c r="B19">
        <v>83.654619515865406</v>
      </c>
      <c r="C19">
        <v>82.509943479171028</v>
      </c>
      <c r="D19">
        <v>94.129868394682006</v>
      </c>
      <c r="E19">
        <v>107.85038132832558</v>
      </c>
      <c r="G19">
        <f t="shared" si="2"/>
        <v>92.036203179510991</v>
      </c>
      <c r="H19">
        <f t="shared" si="3"/>
        <v>11.768209055823275</v>
      </c>
    </row>
    <row r="20" spans="1:8" x14ac:dyDescent="0.2">
      <c r="A20">
        <v>9.9999999999999998E-13</v>
      </c>
      <c r="B20">
        <v>79.055427271705199</v>
      </c>
      <c r="D20">
        <v>85.228583517046005</v>
      </c>
      <c r="E20">
        <v>87.211895910780669</v>
      </c>
      <c r="G20">
        <f t="shared" si="2"/>
        <v>83.831968899843957</v>
      </c>
      <c r="H20">
        <f t="shared" si="3"/>
        <v>4.2538094053203919</v>
      </c>
    </row>
    <row r="21" spans="1:8" x14ac:dyDescent="0.2">
      <c r="A21">
        <v>9.9999999999999994E-12</v>
      </c>
      <c r="B21">
        <v>47.466466024959139</v>
      </c>
      <c r="C21">
        <v>26.112390389133122</v>
      </c>
      <c r="D21">
        <v>55.231923753535071</v>
      </c>
      <c r="E21">
        <v>39.85206760433833</v>
      </c>
      <c r="G21">
        <f t="shared" si="2"/>
        <v>42.165711942991422</v>
      </c>
      <c r="H21">
        <f t="shared" si="3"/>
        <v>12.408142057440074</v>
      </c>
    </row>
    <row r="22" spans="1:8" x14ac:dyDescent="0.2">
      <c r="A22">
        <v>1E-10</v>
      </c>
      <c r="B22">
        <v>51.539838621799035</v>
      </c>
      <c r="C22">
        <v>17.970367269090318</v>
      </c>
      <c r="D22">
        <v>42.677088204511534</v>
      </c>
      <c r="E22">
        <v>32.305215958302995</v>
      </c>
      <c r="G22">
        <f t="shared" si="2"/>
        <v>36.12312751342597</v>
      </c>
      <c r="H22">
        <f t="shared" si="3"/>
        <v>14.430621784598692</v>
      </c>
    </row>
    <row r="23" spans="1:8" x14ac:dyDescent="0.2">
      <c r="A23">
        <v>1.0000000000000001E-9</v>
      </c>
      <c r="B23">
        <v>53.890460005707908</v>
      </c>
      <c r="C23">
        <v>17.314446537808482</v>
      </c>
      <c r="D23">
        <v>34.669427928830686</v>
      </c>
      <c r="E23">
        <v>20.295864791323343</v>
      </c>
      <c r="G23">
        <f t="shared" si="2"/>
        <v>31.542549815917603</v>
      </c>
      <c r="H23">
        <f t="shared" si="3"/>
        <v>16.714597447729343</v>
      </c>
    </row>
    <row r="24" spans="1:8" x14ac:dyDescent="0.2">
      <c r="A24">
        <v>1E-8</v>
      </c>
      <c r="B24">
        <v>46.122512518485834</v>
      </c>
      <c r="C24">
        <v>19.832298281115534</v>
      </c>
      <c r="D24">
        <v>31.395996169862151</v>
      </c>
      <c r="E24">
        <v>13.19204384317633</v>
      </c>
      <c r="G24">
        <f t="shared" si="2"/>
        <v>27.635712703159964</v>
      </c>
      <c r="H24">
        <f t="shared" si="3"/>
        <v>14.438540391846145</v>
      </c>
    </row>
    <row r="25" spans="1:8" x14ac:dyDescent="0.2">
      <c r="A25">
        <v>9.9999999999999995E-8</v>
      </c>
      <c r="B25">
        <v>48.042446099161978</v>
      </c>
      <c r="C25">
        <v>18.922847905472988</v>
      </c>
      <c r="D25">
        <v>30.50526643953058</v>
      </c>
      <c r="E25">
        <v>13.012685394550264</v>
      </c>
      <c r="G25">
        <f t="shared" si="2"/>
        <v>27.620811459678954</v>
      </c>
      <c r="H25">
        <f t="shared" si="3"/>
        <v>15.431733095630257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EF0AF-C4C8-DD41-9940-5D5D8E4C3C20}">
  <dimension ref="A1:F29"/>
  <sheetViews>
    <sheetView zoomScale="106" workbookViewId="0">
      <selection activeCell="F16" sqref="F16"/>
    </sheetView>
  </sheetViews>
  <sheetFormatPr baseColWidth="10" defaultRowHeight="16" x14ac:dyDescent="0.2"/>
  <cols>
    <col min="4" max="4" width="12" bestFit="1" customWidth="1"/>
  </cols>
  <sheetData>
    <row r="1" spans="1:6" x14ac:dyDescent="0.2">
      <c r="A1" t="s">
        <v>3</v>
      </c>
      <c r="B1" t="s">
        <v>0</v>
      </c>
      <c r="C1" t="s">
        <v>1</v>
      </c>
      <c r="D1" t="s">
        <v>2</v>
      </c>
    </row>
    <row r="2" spans="1:6" x14ac:dyDescent="0.2">
      <c r="A2" t="s">
        <v>0</v>
      </c>
      <c r="B2" s="2"/>
      <c r="C2" s="2"/>
      <c r="D2" s="3" t="e">
        <f>B2/C2</f>
        <v>#DIV/0!</v>
      </c>
    </row>
    <row r="3" spans="1:6" x14ac:dyDescent="0.2">
      <c r="B3" s="2"/>
      <c r="C3" s="2"/>
      <c r="D3" s="3" t="e">
        <f t="shared" ref="D3:D29" si="0">B3/C3</f>
        <v>#DIV/0!</v>
      </c>
    </row>
    <row r="4" spans="1:6" x14ac:dyDescent="0.2">
      <c r="B4" s="2"/>
      <c r="C4" s="2"/>
      <c r="D4" s="3" t="e">
        <f t="shared" si="0"/>
        <v>#DIV/0!</v>
      </c>
      <c r="F4" s="3"/>
    </row>
    <row r="5" spans="1:6" x14ac:dyDescent="0.2">
      <c r="B5" s="2"/>
      <c r="C5" s="2"/>
      <c r="D5" s="3" t="e">
        <f t="shared" si="0"/>
        <v>#DIV/0!</v>
      </c>
    </row>
    <row r="6" spans="1:6" x14ac:dyDescent="0.2">
      <c r="A6" t="s">
        <v>4</v>
      </c>
      <c r="B6" s="2"/>
      <c r="C6" s="2"/>
      <c r="D6" s="3" t="e">
        <f t="shared" si="0"/>
        <v>#DIV/0!</v>
      </c>
    </row>
    <row r="7" spans="1:6" x14ac:dyDescent="0.2">
      <c r="B7" s="2"/>
      <c r="C7" s="2"/>
      <c r="D7" s="3" t="e">
        <f t="shared" si="0"/>
        <v>#DIV/0!</v>
      </c>
    </row>
    <row r="8" spans="1:6" x14ac:dyDescent="0.2">
      <c r="B8" s="2"/>
      <c r="C8" s="2"/>
      <c r="D8" s="3" t="e">
        <f t="shared" si="0"/>
        <v>#DIV/0!</v>
      </c>
    </row>
    <row r="9" spans="1:6" x14ac:dyDescent="0.2">
      <c r="B9" s="2"/>
      <c r="C9" s="2"/>
      <c r="D9" s="3" t="e">
        <f t="shared" si="0"/>
        <v>#DIV/0!</v>
      </c>
    </row>
    <row r="10" spans="1:6" x14ac:dyDescent="0.2">
      <c r="A10" t="s">
        <v>5</v>
      </c>
      <c r="B10" s="2"/>
      <c r="C10" s="2"/>
      <c r="D10" s="3" t="e">
        <f t="shared" si="0"/>
        <v>#DIV/0!</v>
      </c>
    </row>
    <row r="11" spans="1:6" x14ac:dyDescent="0.2">
      <c r="B11" s="2"/>
      <c r="C11" s="2"/>
      <c r="D11" s="3" t="e">
        <f t="shared" si="0"/>
        <v>#DIV/0!</v>
      </c>
    </row>
    <row r="12" spans="1:6" x14ac:dyDescent="0.2">
      <c r="B12" s="2"/>
      <c r="C12" s="2"/>
      <c r="D12" s="3" t="e">
        <f t="shared" si="0"/>
        <v>#DIV/0!</v>
      </c>
    </row>
    <row r="13" spans="1:6" x14ac:dyDescent="0.2">
      <c r="B13" s="2"/>
      <c r="C13" s="2"/>
      <c r="D13" s="3" t="e">
        <f t="shared" si="0"/>
        <v>#DIV/0!</v>
      </c>
    </row>
    <row r="14" spans="1:6" x14ac:dyDescent="0.2">
      <c r="A14" t="s">
        <v>6</v>
      </c>
      <c r="B14" s="2"/>
      <c r="C14" s="2"/>
      <c r="D14" s="3" t="e">
        <f t="shared" si="0"/>
        <v>#DIV/0!</v>
      </c>
    </row>
    <row r="15" spans="1:6" x14ac:dyDescent="0.2">
      <c r="B15" s="2"/>
      <c r="C15" s="2"/>
      <c r="D15" s="3" t="e">
        <f t="shared" si="0"/>
        <v>#DIV/0!</v>
      </c>
    </row>
    <row r="16" spans="1:6" x14ac:dyDescent="0.2">
      <c r="B16" s="2"/>
      <c r="C16" s="2"/>
      <c r="D16" s="3" t="e">
        <f t="shared" si="0"/>
        <v>#DIV/0!</v>
      </c>
    </row>
    <row r="17" spans="1:4" x14ac:dyDescent="0.2">
      <c r="B17" s="2"/>
      <c r="C17" s="2"/>
      <c r="D17" s="3" t="e">
        <f t="shared" si="0"/>
        <v>#DIV/0!</v>
      </c>
    </row>
    <row r="18" spans="1:4" x14ac:dyDescent="0.2">
      <c r="A18" t="s">
        <v>7</v>
      </c>
      <c r="B18" s="2"/>
      <c r="C18" s="2"/>
      <c r="D18" s="3" t="e">
        <f t="shared" si="0"/>
        <v>#DIV/0!</v>
      </c>
    </row>
    <row r="19" spans="1:4" x14ac:dyDescent="0.2">
      <c r="B19" s="2"/>
      <c r="C19" s="2"/>
      <c r="D19" s="3" t="e">
        <f t="shared" si="0"/>
        <v>#DIV/0!</v>
      </c>
    </row>
    <row r="20" spans="1:4" x14ac:dyDescent="0.2">
      <c r="B20" s="2"/>
      <c r="C20" s="2"/>
      <c r="D20" s="3" t="e">
        <f t="shared" si="0"/>
        <v>#DIV/0!</v>
      </c>
    </row>
    <row r="21" spans="1:4" x14ac:dyDescent="0.2">
      <c r="B21" s="2"/>
      <c r="C21" s="2"/>
      <c r="D21" s="3" t="e">
        <f t="shared" si="0"/>
        <v>#DIV/0!</v>
      </c>
    </row>
    <row r="22" spans="1:4" x14ac:dyDescent="0.2">
      <c r="A22" t="s">
        <v>8</v>
      </c>
      <c r="B22" s="2"/>
      <c r="C22" s="2"/>
      <c r="D22" s="3" t="e">
        <f t="shared" si="0"/>
        <v>#DIV/0!</v>
      </c>
    </row>
    <row r="23" spans="1:4" x14ac:dyDescent="0.2">
      <c r="B23" s="2"/>
      <c r="C23" s="2"/>
      <c r="D23" s="3" t="e">
        <f t="shared" si="0"/>
        <v>#DIV/0!</v>
      </c>
    </row>
    <row r="24" spans="1:4" x14ac:dyDescent="0.2">
      <c r="B24" s="2"/>
      <c r="C24" s="2"/>
      <c r="D24" s="3" t="e">
        <f t="shared" si="0"/>
        <v>#DIV/0!</v>
      </c>
    </row>
    <row r="25" spans="1:4" x14ac:dyDescent="0.2">
      <c r="B25" s="2"/>
      <c r="C25" s="2"/>
      <c r="D25" s="3" t="e">
        <f t="shared" si="0"/>
        <v>#DIV/0!</v>
      </c>
    </row>
    <row r="26" spans="1:4" x14ac:dyDescent="0.2">
      <c r="A26" t="s">
        <v>9</v>
      </c>
      <c r="B26" s="2"/>
      <c r="C26" s="2"/>
      <c r="D26" s="3" t="e">
        <f t="shared" si="0"/>
        <v>#DIV/0!</v>
      </c>
    </row>
    <row r="27" spans="1:4" x14ac:dyDescent="0.2">
      <c r="B27" s="2"/>
      <c r="C27" s="2"/>
      <c r="D27" s="3" t="e">
        <f t="shared" si="0"/>
        <v>#DIV/0!</v>
      </c>
    </row>
    <row r="28" spans="1:4" x14ac:dyDescent="0.2">
      <c r="B28" s="2"/>
      <c r="C28" s="2"/>
      <c r="D28" s="3" t="e">
        <f t="shared" si="0"/>
        <v>#DIV/0!</v>
      </c>
    </row>
    <row r="29" spans="1:4" x14ac:dyDescent="0.2">
      <c r="B29" s="2"/>
      <c r="C29" s="2"/>
      <c r="D29" s="3" t="e">
        <f t="shared" si="0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Control</vt:lpstr>
      <vt:lpstr>Chlorpromazine</vt:lpstr>
      <vt:lpstr>Chloroquine</vt:lpstr>
      <vt:lpstr>Bafiolmycin A1</vt:lpstr>
      <vt:lpstr>EIPA</vt:lpstr>
      <vt:lpstr>Cytochalasin D</vt:lpstr>
      <vt:lpstr>Nocadazole</vt:lpstr>
      <vt:lpstr>Fold increases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Wensley</dc:creator>
  <cp:lastModifiedBy>Harrison Wensley</cp:lastModifiedBy>
  <dcterms:created xsi:type="dcterms:W3CDTF">2019-10-11T17:13:04Z</dcterms:created>
  <dcterms:modified xsi:type="dcterms:W3CDTF">2019-11-12T16:40:03Z</dcterms:modified>
</cp:coreProperties>
</file>